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66-2026 WSP - Plessis\"/>
    </mc:Choice>
  </mc:AlternateContent>
  <xr:revisionPtr revIDLastSave="0" documentId="13_ncr:1_{382DBFA7-0171-4FDC-AB2B-0EF68FC602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B - PRICES" sheetId="1" r:id="rId1"/>
  </sheets>
  <definedNames>
    <definedName name="_12TENDER_SUBMISSI">'FORM B - PRICES'!#REF!</definedName>
    <definedName name="_4PAGE_1_OF_13">'FORM B - PRICES'!#REF!</definedName>
    <definedName name="_8TENDER_NO._181">'FORM B - PRICES'!#REF!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'FORM B - PRICES'!#REF!</definedName>
    <definedName name="_xlnm.Print_Area" localSheetId="0">'FORM B - PRICES'!$B$6:$H$119</definedName>
    <definedName name="_xlnm.Print_Titles" localSheetId="0">'FORM B - PRICES'!$1:$5</definedName>
    <definedName name="_xlnm.Print_Titles">'FORM B - PRICES'!$B$4:$IV$4</definedName>
    <definedName name="TEMP">'FORM B - PRICES'!#REF!</definedName>
    <definedName name="TESTHEAD">'FORM B - PRICES'!#REF!</definedName>
    <definedName name="XEVERYTHING">'FORM B - PRICES'!$B$1:$IV$111</definedName>
    <definedName name="XITEMS">'FORM B - PRICES'!$B$6:$IV$111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H109" i="1"/>
  <c r="H97" i="1" l="1"/>
  <c r="H67" i="1"/>
  <c r="H68" i="1"/>
  <c r="H62" i="1"/>
  <c r="H65" i="1"/>
  <c r="H64" i="1"/>
  <c r="H50" i="1"/>
  <c r="H49" i="1"/>
  <c r="H48" i="1"/>
  <c r="H93" i="1" l="1"/>
  <c r="H90" i="1"/>
  <c r="H95" i="1"/>
  <c r="H94" i="1"/>
  <c r="H92" i="1"/>
  <c r="H89" i="1"/>
  <c r="H87" i="1"/>
  <c r="P101" i="1"/>
  <c r="N101" i="1"/>
  <c r="L101" i="1"/>
  <c r="J101" i="1"/>
  <c r="H101" i="1"/>
  <c r="P108" i="1"/>
  <c r="N108" i="1"/>
  <c r="L108" i="1"/>
  <c r="J108" i="1"/>
  <c r="H108" i="1"/>
  <c r="P110" i="1"/>
  <c r="N110" i="1"/>
  <c r="L110" i="1"/>
  <c r="J110" i="1"/>
  <c r="H110" i="1"/>
  <c r="P107" i="1"/>
  <c r="N107" i="1"/>
  <c r="L107" i="1"/>
  <c r="J107" i="1"/>
  <c r="H107" i="1"/>
  <c r="P105" i="1"/>
  <c r="N105" i="1"/>
  <c r="L105" i="1"/>
  <c r="J105" i="1"/>
  <c r="H105" i="1"/>
  <c r="P103" i="1"/>
  <c r="N103" i="1"/>
  <c r="L103" i="1"/>
  <c r="J103" i="1"/>
  <c r="H103" i="1"/>
  <c r="H99" i="1"/>
  <c r="H83" i="1"/>
  <c r="H85" i="1"/>
  <c r="H82" i="1"/>
  <c r="H81" i="1"/>
  <c r="H80" i="1"/>
  <c r="H79" i="1"/>
  <c r="H74" i="1"/>
  <c r="H76" i="1"/>
  <c r="H75" i="1"/>
  <c r="H72" i="1"/>
  <c r="H71" i="1"/>
  <c r="H21" i="1" l="1"/>
  <c r="H17" i="1"/>
  <c r="H11" i="1"/>
  <c r="H10" i="1"/>
  <c r="H61" i="1"/>
  <c r="H60" i="1"/>
  <c r="H58" i="1"/>
  <c r="H57" i="1"/>
  <c r="H55" i="1"/>
  <c r="H54" i="1"/>
  <c r="H53" i="1"/>
  <c r="H52" i="1"/>
  <c r="H46" i="1"/>
  <c r="H44" i="1"/>
  <c r="H42" i="1"/>
  <c r="H41" i="1"/>
  <c r="H39" i="1"/>
  <c r="H37" i="1"/>
  <c r="H36" i="1"/>
  <c r="H33" i="1"/>
  <c r="H31" i="1"/>
  <c r="H30" i="1"/>
  <c r="H28" i="1"/>
  <c r="H27" i="1"/>
  <c r="H26" i="1"/>
  <c r="H24" i="1"/>
  <c r="H23" i="1"/>
  <c r="H22" i="1"/>
  <c r="H20" i="1"/>
  <c r="H18" i="1"/>
  <c r="H16" i="1"/>
  <c r="H14" i="1"/>
  <c r="H13" i="1"/>
  <c r="H12" i="1"/>
  <c r="H9" i="1"/>
  <c r="H111" i="1" l="1"/>
  <c r="C117" i="1"/>
  <c r="B117" i="1"/>
  <c r="C114" i="1"/>
  <c r="B114" i="1"/>
  <c r="H113" i="1"/>
  <c r="H114" i="1" s="1"/>
  <c r="H117" i="1" s="1"/>
  <c r="B116" i="1" l="1"/>
  <c r="B111" i="1"/>
  <c r="C116" i="1"/>
  <c r="C111" i="1"/>
  <c r="H116" i="1" l="1"/>
  <c r="G1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I16" authorId="0" shapeId="0" xr:uid="{26C6DEE4-7757-4D75-BED2-588BA0ADD30D}">
      <text>
        <r>
          <rPr>
            <sz val="9"/>
            <color indexed="81"/>
            <rFont val="Tahoma"/>
            <family val="2"/>
          </rPr>
          <t>High traffic volume streets (i.e. expressways, major arterials, minor arterials, industrial/commercial collectors, residential major collectors, residential minor collectors, and industrial/commercial locals), including associated approaches</t>
        </r>
      </text>
    </comment>
    <comment ref="I18" authorId="0" shapeId="0" xr:uid="{CCB641FD-EE25-44F7-8DAC-EC3E55D6C05E}">
      <text>
        <r>
          <rPr>
            <sz val="9"/>
            <color indexed="81"/>
            <rFont val="Tahoma"/>
            <family val="2"/>
          </rPr>
          <t>High traffic volume streets (i.e. expressways, major arterials, minor arterials, industrial/commercial collectors, residential major collectors, residential minor collectors, and industrial/commercial locals), including associated approaches</t>
        </r>
      </text>
    </comment>
    <comment ref="I20" authorId="0" shapeId="0" xr:uid="{D401C24A-0FB3-44A9-8CD2-6B29235C56E3}">
      <text>
        <r>
          <rPr>
            <sz val="9"/>
            <color indexed="81"/>
            <rFont val="Tahoma"/>
            <family val="2"/>
          </rPr>
          <t>High traffic volume streets (i.e. expressways, major arterials, minor arterials, industrial/commercial collectors, residential major collectors, residential minor collectors, and industrial/commercial locals), including associated approaches</t>
        </r>
      </text>
    </comment>
  </commentList>
</comments>
</file>

<file path=xl/sharedStrings.xml><?xml version="1.0" encoding="utf-8"?>
<sst xmlns="http://schemas.openxmlformats.org/spreadsheetml/2006/main" count="473" uniqueCount="305">
  <si>
    <t>FORM B: PRICES</t>
  </si>
  <si>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</si>
  <si>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</si>
  <si>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</si>
  <si>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</si>
  <si>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</si>
  <si>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</si>
  <si>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</si>
  <si>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</si>
  <si>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</si>
  <si>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</si>
  <si>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</si>
  <si>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</si>
  <si>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</si>
  <si>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Subtotal:</t>
  </si>
  <si>
    <t>SUMMARY</t>
  </si>
  <si>
    <t>EARTH AND BASE WORKS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</si>
  <si>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</si>
  <si>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</si>
  <si>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</si>
  <si>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</si>
  <si>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</si>
  <si>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</si>
  <si>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TOTAL BID PRICE (GST extra)                                                                              (in figures)                                             </t>
  </si>
  <si>
    <t>ROADWORKS - REMOVALS/RENEWALS</t>
  </si>
  <si>
    <t>L. sum</t>
  </si>
  <si>
    <t>I001</t>
  </si>
  <si>
    <t>Mobilization/Demobilization</t>
  </si>
  <si>
    <t>E2</t>
  </si>
  <si>
    <t>MOBILIZATION /DEMOBILIZATION</t>
  </si>
  <si>
    <t>A003</t>
  </si>
  <si>
    <t>A.3</t>
  </si>
  <si>
    <t>Excavation</t>
  </si>
  <si>
    <t>CW 3110-R22</t>
  </si>
  <si>
    <t>m³</t>
  </si>
  <si>
    <t>A004</t>
  </si>
  <si>
    <t>A.4</t>
  </si>
  <si>
    <t>Sub-Grade Compaction</t>
  </si>
  <si>
    <r>
      <t>CW 3110-R22</t>
    </r>
    <r>
      <rPr>
        <sz val="11"/>
        <color theme="1"/>
        <rFont val="Calibri"/>
        <family val="2"/>
        <scheme val="minor"/>
      </rPr>
      <t/>
    </r>
  </si>
  <si>
    <t>m²</t>
  </si>
  <si>
    <t>A005</t>
  </si>
  <si>
    <t>A.5</t>
  </si>
  <si>
    <t>Supplying and Placing Suitable Site Sub-grade Material</t>
  </si>
  <si>
    <t>A005A</t>
  </si>
  <si>
    <t>A.17</t>
  </si>
  <si>
    <t>Imported  Fill Material</t>
  </si>
  <si>
    <t>A007</t>
  </si>
  <si>
    <t>A.7</t>
  </si>
  <si>
    <t>Supplying and Placing Sub-base Material</t>
  </si>
  <si>
    <t>Sub-base material must meet specified classification requirements A, B, or C.</t>
  </si>
  <si>
    <t>A007A1</t>
  </si>
  <si>
    <t>i)</t>
  </si>
  <si>
    <t>tonne</t>
  </si>
  <si>
    <t>By definition Recycled materials are excluded.
Use on high traffic volume streets</t>
  </si>
  <si>
    <t>A008A1</t>
  </si>
  <si>
    <t>ii)</t>
  </si>
  <si>
    <t>100 mm Granular A Limestone</t>
  </si>
  <si>
    <t>A010</t>
  </si>
  <si>
    <t>A.9</t>
  </si>
  <si>
    <t>Supplying and Placing Base Course Material</t>
  </si>
  <si>
    <t>Base course material must meet specified classification requirements A, B, or C.</t>
  </si>
  <si>
    <t>A010A1</t>
  </si>
  <si>
    <t>A.11</t>
  </si>
  <si>
    <t>A012</t>
  </si>
  <si>
    <t>A.12</t>
  </si>
  <si>
    <t>Grading of Boulevards</t>
  </si>
  <si>
    <t xml:space="preserve"> </t>
  </si>
  <si>
    <t>A013</t>
  </si>
  <si>
    <t>A.13</t>
  </si>
  <si>
    <t xml:space="preserve">Ditch Grading </t>
  </si>
  <si>
    <t>A.14</t>
  </si>
  <si>
    <t>A015</t>
  </si>
  <si>
    <t>A.15</t>
  </si>
  <si>
    <t>Ditch Excavation</t>
  </si>
  <si>
    <t>A016</t>
  </si>
  <si>
    <t>A.16</t>
  </si>
  <si>
    <t>Removal of Existing Concrete Bases</t>
  </si>
  <si>
    <t>A017</t>
  </si>
  <si>
    <t>600 mm Diameter or Less</t>
  </si>
  <si>
    <t>each</t>
  </si>
  <si>
    <t>A.18</t>
  </si>
  <si>
    <t>A.19</t>
  </si>
  <si>
    <t>A022</t>
  </si>
  <si>
    <t>A.20</t>
  </si>
  <si>
    <t>Geotextile Fabric</t>
  </si>
  <si>
    <t>CW 3130-R5</t>
  </si>
  <si>
    <t>A022A2</t>
  </si>
  <si>
    <t>Separation/Filtration Fabric</t>
  </si>
  <si>
    <t>iii)</t>
  </si>
  <si>
    <t>A022A4</t>
  </si>
  <si>
    <t>A.22</t>
  </si>
  <si>
    <t>Supply and Install Geogrid</t>
  </si>
  <si>
    <t>CW 3135-R2</t>
  </si>
  <si>
    <t>A022A5</t>
  </si>
  <si>
    <t>Class A Geogrid</t>
  </si>
  <si>
    <t>iv)</t>
  </si>
  <si>
    <t>A023</t>
  </si>
  <si>
    <t>A.23</t>
  </si>
  <si>
    <t>CW 3150-R4</t>
  </si>
  <si>
    <t>A024</t>
  </si>
  <si>
    <t>A.24</t>
  </si>
  <si>
    <t>Surfacing Material</t>
  </si>
  <si>
    <t>A026</t>
  </si>
  <si>
    <t>A.25</t>
  </si>
  <si>
    <t>A.26</t>
  </si>
  <si>
    <t>A.27</t>
  </si>
  <si>
    <t>A.29</t>
  </si>
  <si>
    <t>B001</t>
  </si>
  <si>
    <t>B.1</t>
  </si>
  <si>
    <t>Pavement Removal</t>
  </si>
  <si>
    <t>B002</t>
  </si>
  <si>
    <t>Concrete Pavement</t>
  </si>
  <si>
    <t>B003</t>
  </si>
  <si>
    <t>Asphalt Pavement</t>
  </si>
  <si>
    <t xml:space="preserve">CW 3230-R8
</t>
  </si>
  <si>
    <t>B077-72</t>
  </si>
  <si>
    <t>Partial Slab Patches 
- Early Opening (72 hour)</t>
  </si>
  <si>
    <t>B064-72</t>
  </si>
  <si>
    <t>Slab Replacement - Early Opening (72 hour)</t>
  </si>
  <si>
    <t>B068-72</t>
  </si>
  <si>
    <t>230 mm Type 4 Concrete Pavement (Reinforced)</t>
  </si>
  <si>
    <t>B083-72</t>
  </si>
  <si>
    <t>230 mm Type 4 Concrete Pavement (Type B)</t>
  </si>
  <si>
    <t>B085-72</t>
  </si>
  <si>
    <t>230 mm Type 4 Concrete Pavement (Type D)</t>
  </si>
  <si>
    <t>B094</t>
  </si>
  <si>
    <t>Drilled Dowels</t>
  </si>
  <si>
    <t>B096</t>
  </si>
  <si>
    <t>28.6 mm Diameter</t>
  </si>
  <si>
    <t>B097</t>
  </si>
  <si>
    <t>Drilled Tie Bars</t>
  </si>
  <si>
    <t>B098</t>
  </si>
  <si>
    <t>20 M Deformed Tie Bar</t>
  </si>
  <si>
    <t>B107i</t>
  </si>
  <si>
    <t xml:space="preserve">Miscellaneous Concrete Slab Installation </t>
  </si>
  <si>
    <t>CW 3235-R9</t>
  </si>
  <si>
    <t>SD-227A</t>
  </si>
  <si>
    <t>B109i</t>
  </si>
  <si>
    <t>SD-226A</t>
  </si>
  <si>
    <t>B110i</t>
  </si>
  <si>
    <t>SD-226B</t>
  </si>
  <si>
    <t>B111i</t>
  </si>
  <si>
    <t>SD-228A</t>
  </si>
  <si>
    <t>B112i</t>
  </si>
  <si>
    <t>SD-227C</t>
  </si>
  <si>
    <t>B114rl</t>
  </si>
  <si>
    <t xml:space="preserve">Miscellaneous Concrete Slab Renewal </t>
  </si>
  <si>
    <t>B115rl</t>
  </si>
  <si>
    <t>B116rl</t>
  </si>
  <si>
    <t>B118rl</t>
  </si>
  <si>
    <t>B119rl</t>
  </si>
  <si>
    <t>a)</t>
  </si>
  <si>
    <t>Less than 5 sq.m.</t>
  </si>
  <si>
    <t>B120rl</t>
  </si>
  <si>
    <t>b)</t>
  </si>
  <si>
    <t>5 sq.m. to 20 sq.m.</t>
  </si>
  <si>
    <t>c)</t>
  </si>
  <si>
    <t>50 mm Granular A Limestone for Road Works</t>
  </si>
  <si>
    <t>50 mm Granular A Limestone for Path Way</t>
  </si>
  <si>
    <t>Base Course Material - Granular A Limestone for Pathway</t>
  </si>
  <si>
    <t>Base Course Material - Granular A Limestone for Road Works</t>
  </si>
  <si>
    <t>Limestone for Roundings</t>
  </si>
  <si>
    <t>Preparation of Existing Roadway for Shoulders</t>
  </si>
  <si>
    <t>Road Works</t>
  </si>
  <si>
    <t>Benching of Road Works</t>
  </si>
  <si>
    <t>Pathway</t>
  </si>
  <si>
    <t>B190</t>
  </si>
  <si>
    <t xml:space="preserve">Construction of Asphaltic Concrete Overlay </t>
  </si>
  <si>
    <t>B191</t>
  </si>
  <si>
    <t>Main Line Paving</t>
  </si>
  <si>
    <t>B192</t>
  </si>
  <si>
    <t>B193</t>
  </si>
  <si>
    <t>B194</t>
  </si>
  <si>
    <t>Tie-ins and Approaches</t>
  </si>
  <si>
    <t>B195A</t>
  </si>
  <si>
    <t>B195B</t>
  </si>
  <si>
    <t>Type SP1</t>
  </si>
  <si>
    <t>Type SP2</t>
  </si>
  <si>
    <t>Type MS1 for Pathway</t>
  </si>
  <si>
    <t>B200</t>
  </si>
  <si>
    <t>Planing of Pavement</t>
  </si>
  <si>
    <t xml:space="preserve">CW 3450-R6 </t>
  </si>
  <si>
    <t>B201</t>
  </si>
  <si>
    <t>1 - 50 mm Depth (Asphalt)</t>
  </si>
  <si>
    <t>B202</t>
  </si>
  <si>
    <t>50 - 100 mm Depth (Asphalt)</t>
  </si>
  <si>
    <t>B206</t>
  </si>
  <si>
    <t>Supply and Install Pavement Repair Fabric</t>
  </si>
  <si>
    <t>B206A</t>
  </si>
  <si>
    <t>Type A</t>
  </si>
  <si>
    <t>D006</t>
  </si>
  <si>
    <t xml:space="preserve">Reflective Crack Maintenance </t>
  </si>
  <si>
    <t>CW 3250-R7</t>
  </si>
  <si>
    <t>m</t>
  </si>
  <si>
    <t>B219</t>
  </si>
  <si>
    <t>Detectable Warning Surface Tiles</t>
  </si>
  <si>
    <t>CW 3326-R3</t>
  </si>
  <si>
    <t>F001</t>
  </si>
  <si>
    <t>Adjustment of Manholes/Catch Basins Frames</t>
  </si>
  <si>
    <t>CW 3210-R8</t>
  </si>
  <si>
    <t>Hydro Seed</t>
  </si>
  <si>
    <t>G001</t>
  </si>
  <si>
    <t>CW 3510-R10</t>
  </si>
  <si>
    <t>G003</t>
  </si>
  <si>
    <t xml:space="preserve"> width &gt; or = 600 mm</t>
  </si>
  <si>
    <t>Sodding</t>
  </si>
  <si>
    <t>Raked Asphalt Median</t>
  </si>
  <si>
    <t>Remove Existing Tree</t>
  </si>
  <si>
    <t>Temporary Variable Message Signs</t>
  </si>
  <si>
    <t>weekly</t>
  </si>
  <si>
    <t>F002</t>
  </si>
  <si>
    <t>Replacing Existing Risers</t>
  </si>
  <si>
    <t>CW 2130-R12</t>
  </si>
  <si>
    <t>F002A</t>
  </si>
  <si>
    <t>Pre-cast Concrete Risers</t>
  </si>
  <si>
    <t>vert. m</t>
  </si>
  <si>
    <t>E050</t>
  </si>
  <si>
    <t>Abandoning Existing Drainage Inlets</t>
  </si>
  <si>
    <t>E052s</t>
  </si>
  <si>
    <t>Corrugated Steel Pipe Culvert - Supply</t>
  </si>
  <si>
    <t>CW 3610-R5</t>
  </si>
  <si>
    <t>^  specify gauge, (Galvinized, Aluminized, or Polymer Coat)</t>
  </si>
  <si>
    <t>E055s</t>
  </si>
  <si>
    <t>E057i</t>
  </si>
  <si>
    <t>Corrugated Steel Pipe Culvert - Install</t>
  </si>
  <si>
    <t>E060i</t>
  </si>
  <si>
    <t>E067</t>
  </si>
  <si>
    <t>Connections to Existing Culverts</t>
  </si>
  <si>
    <t>E069</t>
  </si>
  <si>
    <t>Removal of Existing Culverts</t>
  </si>
  <si>
    <t>B100r</t>
  </si>
  <si>
    <t>Miscellaneous Concrete Slab Removal</t>
  </si>
  <si>
    <t xml:space="preserve">CW 3235-R9  </t>
  </si>
  <si>
    <t>B102r</t>
  </si>
  <si>
    <t>Monolithic Median Slab</t>
  </si>
  <si>
    <t>B104r</t>
  </si>
  <si>
    <t>100 mm Sidewalk</t>
  </si>
  <si>
    <t>B105r</t>
  </si>
  <si>
    <t>Bullnose</t>
  </si>
  <si>
    <t>B126r</t>
  </si>
  <si>
    <t>Concrete Curb Removal</t>
  </si>
  <si>
    <t xml:space="preserve">CW 3240-R10 </t>
  </si>
  <si>
    <t>B127r</t>
  </si>
  <si>
    <t>^ Integral or Separate</t>
  </si>
  <si>
    <t>B129r</t>
  </si>
  <si>
    <t>Curb and Gutter</t>
  </si>
  <si>
    <t>B122rl</t>
  </si>
  <si>
    <t>B135i</t>
  </si>
  <si>
    <t>Concrete Curb Installation</t>
  </si>
  <si>
    <t>B153B</t>
  </si>
  <si>
    <t>add "Slip Form Paving" if specified</t>
  </si>
  <si>
    <t>B150iA</t>
  </si>
  <si>
    <t>SD-229A,B,C</t>
  </si>
  <si>
    <t>(500 mm,  2.0 mm gauge, galvanized) 22.5 degree bend</t>
  </si>
  <si>
    <t>(500 mm, 2.0 mm gauge, galvanized)</t>
  </si>
  <si>
    <t>A.1</t>
  </si>
  <si>
    <t>A.2</t>
  </si>
  <si>
    <t>A.6</t>
  </si>
  <si>
    <t>A.21</t>
  </si>
  <si>
    <t>Type 1 Concrete Safety Median</t>
  </si>
  <si>
    <t>Type 1 Concrete 100 mm Sidewalk</t>
  </si>
  <si>
    <t>Type 1 Concrete Monolithic Median Slab</t>
  </si>
  <si>
    <t>Type 1 Concrete Bullnose</t>
  </si>
  <si>
    <t>Type 1 Concrete Median Slab</t>
  </si>
  <si>
    <t>100 mm Type 1 Concrete Sidewalk</t>
  </si>
  <si>
    <t>Barrier 150mm</t>
  </si>
  <si>
    <t>Type 1 Concrete Curb Ramp (8-12 mm reveal ht, Monolithic)</t>
  </si>
  <si>
    <t>Type 1 Concrete Splash Strip (150 mm reveal ht, Monolithic Barrier Curb,  750 mm width)</t>
  </si>
  <si>
    <t>A.8</t>
  </si>
  <si>
    <t>A.10</t>
  </si>
  <si>
    <t>A.28</t>
  </si>
  <si>
    <t>A.30</t>
  </si>
  <si>
    <t>A.31</t>
  </si>
  <si>
    <t>A.32</t>
  </si>
  <si>
    <t>A.34</t>
  </si>
  <si>
    <t>A.35</t>
  </si>
  <si>
    <t>A.36</t>
  </si>
  <si>
    <t>A.37</t>
  </si>
  <si>
    <t>A.38</t>
  </si>
  <si>
    <t>A.39</t>
  </si>
  <si>
    <t>(SEE B9)</t>
  </si>
  <si>
    <t>E072</t>
  </si>
  <si>
    <t>Watermain and Water Service Insulation</t>
  </si>
  <si>
    <t>E20</t>
  </si>
  <si>
    <t>E073</t>
  </si>
  <si>
    <t>Pipe Under Roadway Excavation</t>
  </si>
  <si>
    <t xml:space="preserve">^ - See SD-018 - thickness and width determined by depth of excavation &amp; pipe ID.  Note: E- spec assumes 100mm thickness will be suitable for our work.   </t>
  </si>
  <si>
    <t xml:space="preserve">Hydro-Vac of Existing Shallow Utilities </t>
  </si>
  <si>
    <t>E14</t>
  </si>
  <si>
    <t>hour</t>
  </si>
  <si>
    <t>d)</t>
  </si>
  <si>
    <t>Type MS1 for Rail Crossing</t>
  </si>
  <si>
    <t>CW 3150-R4, E17</t>
  </si>
  <si>
    <t>SD-223A,    E21</t>
  </si>
  <si>
    <t>CW 3410-R12, E18, E19, E23</t>
  </si>
  <si>
    <t>SD-018,       E13</t>
  </si>
  <si>
    <t>E15</t>
  </si>
  <si>
    <t>CW 3140-R1, E12</t>
  </si>
  <si>
    <t>Type MS1 for Driveways and Temporary Works</t>
  </si>
  <si>
    <t>A.40</t>
  </si>
  <si>
    <t>A.41</t>
  </si>
  <si>
    <t>PLESSIS ROAD - FERMOR AVENUE TO DUGALD ROAD</t>
  </si>
  <si>
    <t>A.33</t>
  </si>
  <si>
    <t>A.42</t>
  </si>
  <si>
    <t>A.43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</si>
</sst>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164" formatCode="0;0;&quot;&quot;;@"/>
    <numFmt numFmtId="165" formatCode="#\ ###\ ##0.00;;0;@"/>
    <numFmt numFmtId="166" formatCode="&quot;&quot;;&quot;&quot;;&quot;&quot;;&quot;&quot;"/>
    <numFmt numFmtId="167" formatCode="#\ ###\ ##0.00;;0;[Red]@"/>
    <numFmt numFmtId="168" formatCode="0;\-0;0;@"/>
    <numFmt numFmtId="169" formatCode="#\ ###\ ##0.00;;&quot;(in figures)                                 &quot;;@"/>
    <numFmt numFmtId="170" formatCode="#\ ###\ ##0.00;;;@"/>
    <numFmt numFmtId="171" formatCode="#\ ###\ ##0.?;[Red]0;[Red]0;[Red]@"/>
    <numFmt numFmtId="172" formatCode="#\ ###\ ##0.00;;;"/>
    <numFmt numFmtId="173" formatCode="[Red]&quot;Z&quot;;[Red]&quot;Z&quot;;[Red]&quot;Z&quot;;@"/>
    <numFmt numFmtId="174" formatCode="0;0;[Red]&quot;###&quot;;@"/>
    <numFmt numFmtId="175" formatCode="&quot;$&quot;#,##0.00"/>
    <numFmt numFmtId="176" formatCode="&quot;Subtotal: &quot;#\ ###\ ##0.00;;&quot;Subtotal: Nil&quot;;@"/>
    <numFmt numFmtId="177" formatCode="#,##0.0"/>
    <numFmt numFmtId="178" formatCode="0.0"/>
  </numFmts>
  <fonts count="56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0"/>
      <color theme="1"/>
      <name val="MS Sans Serif"/>
      <family val="2"/>
    </font>
    <font>
      <strike/>
      <sz val="10"/>
      <name val="MS Sans Serif"/>
      <family val="2"/>
    </font>
    <font>
      <b/>
      <sz val="10"/>
      <color theme="1"/>
      <name val="MS Sans Serif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9">
    <xf numFmtId="0" fontId="0" fillId="2" borderId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20" borderId="0" applyNumberFormat="0" applyBorder="0" applyAlignment="0" applyProtection="0"/>
    <xf numFmtId="0" fontId="27" fillId="4" borderId="0" applyNumberFormat="0" applyBorder="0" applyAlignment="0" applyProtection="0"/>
    <xf numFmtId="0" fontId="11" fillId="0" borderId="0" applyFill="0">
      <alignment horizontal="right" vertical="top"/>
    </xf>
    <xf numFmtId="0" fontId="39" fillId="0" borderId="0" applyFill="0">
      <alignment horizontal="right" vertical="top"/>
    </xf>
    <xf numFmtId="0" fontId="12" fillId="0" borderId="1" applyFill="0">
      <alignment horizontal="right" vertical="top"/>
    </xf>
    <xf numFmtId="0" fontId="40" fillId="0" borderId="1" applyFill="0">
      <alignment horizontal="right" vertical="top"/>
    </xf>
    <xf numFmtId="0" fontId="40" fillId="0" borderId="1" applyFill="0">
      <alignment horizontal="right" vertical="top"/>
    </xf>
    <xf numFmtId="166" fontId="12" fillId="0" borderId="2" applyFill="0">
      <alignment horizontal="right" vertical="top"/>
    </xf>
    <xf numFmtId="166" fontId="40" fillId="0" borderId="2" applyFill="0">
      <alignment horizontal="right" vertical="top"/>
    </xf>
    <xf numFmtId="0" fontId="12" fillId="0" borderId="1" applyFill="0">
      <alignment horizontal="center" vertical="top" wrapText="1"/>
    </xf>
    <xf numFmtId="0" fontId="40" fillId="0" borderId="1" applyFill="0">
      <alignment horizontal="center" vertical="top" wrapText="1"/>
    </xf>
    <xf numFmtId="0" fontId="40" fillId="0" borderId="1" applyFill="0">
      <alignment horizontal="center" vertical="top" wrapText="1"/>
    </xf>
    <xf numFmtId="0" fontId="13" fillId="0" borderId="3" applyFill="0">
      <alignment horizontal="center" vertical="center" wrapText="1"/>
    </xf>
    <xf numFmtId="0" fontId="41" fillId="0" borderId="3" applyFill="0">
      <alignment horizontal="center" vertical="center" wrapText="1"/>
    </xf>
    <xf numFmtId="0" fontId="12" fillId="0" borderId="1" applyFill="0">
      <alignment horizontal="left" vertical="top" wrapText="1"/>
    </xf>
    <xf numFmtId="0" fontId="40" fillId="0" borderId="1" applyFill="0">
      <alignment horizontal="left" vertical="top" wrapText="1"/>
    </xf>
    <xf numFmtId="0" fontId="40" fillId="0" borderId="1" applyFill="0">
      <alignment horizontal="left" vertical="top" wrapText="1"/>
    </xf>
    <xf numFmtId="0" fontId="14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164" fontId="15" fillId="0" borderId="4" applyFill="0">
      <alignment horizontal="centerContinuous" wrapText="1"/>
    </xf>
    <xf numFmtId="164" fontId="43" fillId="0" borderId="4" applyFill="0">
      <alignment horizontal="centerContinuous" wrapText="1"/>
    </xf>
    <xf numFmtId="164" fontId="12" fillId="0" borderId="1" applyFill="0">
      <alignment horizontal="center" vertical="top" wrapText="1"/>
    </xf>
    <xf numFmtId="164" fontId="40" fillId="0" borderId="1" applyFill="0">
      <alignment horizontal="center" vertical="top" wrapText="1"/>
    </xf>
    <xf numFmtId="164" fontId="40" fillId="0" borderId="1" applyFill="0">
      <alignment horizontal="center" vertical="top" wrapText="1"/>
    </xf>
    <xf numFmtId="0" fontId="12" fillId="0" borderId="1" applyFill="0">
      <alignment horizontal="center" wrapText="1"/>
    </xf>
    <xf numFmtId="0" fontId="40" fillId="0" borderId="1" applyFill="0">
      <alignment horizontal="center" wrapText="1"/>
    </xf>
    <xf numFmtId="0" fontId="40" fillId="0" borderId="1" applyFill="0">
      <alignment horizontal="center" wrapText="1"/>
    </xf>
    <xf numFmtId="171" fontId="12" fillId="0" borderId="1" applyFill="0"/>
    <xf numFmtId="171" fontId="40" fillId="0" borderId="1" applyFill="0"/>
    <xf numFmtId="171" fontId="40" fillId="0" borderId="1" applyFill="0"/>
    <xf numFmtId="167" fontId="12" fillId="0" borderId="1" applyFill="0">
      <alignment horizontal="right"/>
      <protection locked="0"/>
    </xf>
    <xf numFmtId="167" fontId="40" fillId="0" borderId="1" applyFill="0">
      <alignment horizontal="right"/>
      <protection locked="0"/>
    </xf>
    <xf numFmtId="167" fontId="40" fillId="0" borderId="1" applyFill="0">
      <alignment horizontal="right"/>
      <protection locked="0"/>
    </xf>
    <xf numFmtId="165" fontId="12" fillId="0" borderId="1" applyFill="0">
      <alignment horizontal="right"/>
      <protection locked="0"/>
    </xf>
    <xf numFmtId="165" fontId="40" fillId="0" borderId="1" applyFill="0">
      <alignment horizontal="right"/>
      <protection locked="0"/>
    </xf>
    <xf numFmtId="165" fontId="40" fillId="0" borderId="1" applyFill="0">
      <alignment horizontal="right"/>
      <protection locked="0"/>
    </xf>
    <xf numFmtId="165" fontId="12" fillId="0" borderId="1" applyFill="0"/>
    <xf numFmtId="165" fontId="40" fillId="0" borderId="1" applyFill="0"/>
    <xf numFmtId="165" fontId="40" fillId="0" borderId="1" applyFill="0"/>
    <xf numFmtId="165" fontId="12" fillId="0" borderId="3" applyFill="0">
      <alignment horizontal="right"/>
    </xf>
    <xf numFmtId="165" fontId="40" fillId="0" borderId="3" applyFill="0">
      <alignment horizontal="right"/>
    </xf>
    <xf numFmtId="0" fontId="31" fillId="21" borderId="5" applyNumberFormat="0" applyAlignment="0" applyProtection="0"/>
    <xf numFmtId="0" fontId="33" fillId="22" borderId="6" applyNumberFormat="0" applyAlignment="0" applyProtection="0"/>
    <xf numFmtId="0" fontId="16" fillId="0" borderId="1" applyFill="0">
      <alignment horizontal="left" vertical="top"/>
    </xf>
    <xf numFmtId="0" fontId="44" fillId="0" borderId="1" applyFill="0">
      <alignment horizontal="left" vertical="top"/>
    </xf>
    <xf numFmtId="0" fontId="44" fillId="0" borderId="1" applyFill="0">
      <alignment horizontal="left" vertical="top"/>
    </xf>
    <xf numFmtId="0" fontId="3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9" fillId="8" borderId="5" applyNumberFormat="0" applyAlignment="0" applyProtection="0"/>
    <xf numFmtId="0" fontId="32" fillId="0" borderId="10" applyNumberFormat="0" applyFill="0" applyAlignment="0" applyProtection="0"/>
    <xf numFmtId="0" fontId="28" fillId="23" borderId="0" applyNumberFormat="0" applyBorder="0" applyAlignment="0" applyProtection="0"/>
    <xf numFmtId="0" fontId="10" fillId="0" borderId="0"/>
    <xf numFmtId="0" fontId="9" fillId="2" borderId="0"/>
    <xf numFmtId="0" fontId="10" fillId="0" borderId="0"/>
    <xf numFmtId="0" fontId="51" fillId="0" borderId="0"/>
    <xf numFmtId="0" fontId="9" fillId="24" borderId="11" applyNumberFormat="0" applyFont="0" applyAlignment="0" applyProtection="0"/>
    <xf numFmtId="173" fontId="13" fillId="0" borderId="3" applyNumberFormat="0" applyFont="0" applyFill="0" applyBorder="0" applyAlignment="0" applyProtection="0">
      <alignment horizontal="center" vertical="top" wrapText="1"/>
    </xf>
    <xf numFmtId="173" fontId="41" fillId="0" borderId="3" applyNumberFormat="0" applyFont="0" applyFill="0" applyBorder="0" applyAlignment="0" applyProtection="0">
      <alignment horizontal="center" vertical="top" wrapText="1"/>
    </xf>
    <xf numFmtId="0" fontId="30" fillId="21" borderId="12" applyNumberFormat="0" applyAlignment="0" applyProtection="0"/>
    <xf numFmtId="0" fontId="17" fillId="0" borderId="0">
      <alignment horizontal="right"/>
    </xf>
    <xf numFmtId="0" fontId="45" fillId="0" borderId="0">
      <alignment horizontal="right"/>
    </xf>
    <xf numFmtId="0" fontId="22" fillId="0" borderId="0" applyNumberFormat="0" applyFill="0" applyBorder="0" applyAlignment="0" applyProtection="0"/>
    <xf numFmtId="0" fontId="12" fillId="0" borderId="0" applyFill="0">
      <alignment horizontal="left"/>
    </xf>
    <xf numFmtId="0" fontId="40" fillId="0" borderId="0" applyFill="0">
      <alignment horizontal="left"/>
    </xf>
    <xf numFmtId="0" fontId="18" fillId="0" borderId="0" applyFill="0">
      <alignment horizontal="centerContinuous" vertical="center"/>
    </xf>
    <xf numFmtId="0" fontId="46" fillId="0" borderId="0" applyFill="0">
      <alignment horizontal="centerContinuous" vertical="center"/>
    </xf>
    <xf numFmtId="170" fontId="19" fillId="0" borderId="0" applyFill="0">
      <alignment horizontal="centerContinuous" vertical="center"/>
    </xf>
    <xf numFmtId="170" fontId="47" fillId="0" borderId="0" applyFill="0">
      <alignment horizontal="centerContinuous" vertical="center"/>
    </xf>
    <xf numFmtId="172" fontId="19" fillId="0" borderId="0" applyFill="0">
      <alignment horizontal="centerContinuous" vertical="center"/>
    </xf>
    <xf numFmtId="172" fontId="47" fillId="0" borderId="0" applyFill="0">
      <alignment horizontal="centerContinuous" vertical="center"/>
    </xf>
    <xf numFmtId="0" fontId="12" fillId="0" borderId="3">
      <alignment horizontal="centerContinuous" wrapText="1"/>
    </xf>
    <xf numFmtId="0" fontId="40" fillId="0" borderId="3">
      <alignment horizontal="centerContinuous" wrapText="1"/>
    </xf>
    <xf numFmtId="168" fontId="20" fillId="0" borderId="0" applyFill="0">
      <alignment horizontal="left"/>
    </xf>
    <xf numFmtId="168" fontId="48" fillId="0" borderId="0" applyFill="0">
      <alignment horizontal="left"/>
    </xf>
    <xf numFmtId="169" fontId="21" fillId="0" borderId="0" applyFill="0">
      <alignment horizontal="right"/>
    </xf>
    <xf numFmtId="169" fontId="49" fillId="0" borderId="0" applyFill="0">
      <alignment horizontal="right"/>
    </xf>
    <xf numFmtId="0" fontId="12" fillId="0" borderId="13" applyFill="0"/>
    <xf numFmtId="0" fontId="40" fillId="0" borderId="13" applyFill="0"/>
    <xf numFmtId="0" fontId="36" fillId="0" borderId="14" applyNumberFormat="0" applyFill="0" applyAlignment="0" applyProtection="0"/>
    <xf numFmtId="0" fontId="34" fillId="0" borderId="0" applyNumberFormat="0" applyFill="0" applyBorder="0" applyAlignment="0" applyProtection="0"/>
  </cellStyleXfs>
  <cellXfs count="156">
    <xf numFmtId="0" fontId="0" fillId="2" borderId="0" xfId="0"/>
    <xf numFmtId="0" fontId="0" fillId="2" borderId="15" xfId="0" applyBorder="1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19" xfId="0" applyBorder="1" applyAlignment="1">
      <alignment horizontal="left" vertical="top"/>
    </xf>
    <xf numFmtId="0" fontId="0" fillId="2" borderId="20" xfId="0" applyBorder="1" applyAlignment="1">
      <alignment horizontal="center" vertical="top"/>
    </xf>
    <xf numFmtId="0" fontId="0" fillId="2" borderId="20" xfId="0" applyBorder="1" applyAlignment="1">
      <alignment vertical="top"/>
    </xf>
    <xf numFmtId="1" fontId="0" fillId="2" borderId="20" xfId="0" applyNumberFormat="1" applyBorder="1" applyAlignment="1">
      <alignment horizontal="center" vertical="top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1" fontId="0" fillId="2" borderId="0" xfId="0" applyNumberFormat="1" applyAlignment="1">
      <alignment horizontal="centerContinuous" vertical="top"/>
    </xf>
    <xf numFmtId="0" fontId="0" fillId="2" borderId="16" xfId="0" applyBorder="1" applyAlignment="1">
      <alignment horizontal="center" vertical="top"/>
    </xf>
    <xf numFmtId="0" fontId="5" fillId="2" borderId="15" xfId="0" applyFont="1" applyBorder="1"/>
    <xf numFmtId="7" fontId="0" fillId="2" borderId="0" xfId="0" applyNumberFormat="1" applyAlignment="1">
      <alignment horizontal="right"/>
    </xf>
    <xf numFmtId="7" fontId="0" fillId="2" borderId="18" xfId="0" applyNumberFormat="1" applyBorder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7" fontId="0" fillId="2" borderId="19" xfId="0" applyNumberFormat="1" applyBorder="1" applyAlignment="1">
      <alignment horizontal="right"/>
    </xf>
    <xf numFmtId="7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15" xfId="0" applyBorder="1" applyAlignment="1">
      <alignment horizontal="center"/>
    </xf>
    <xf numFmtId="7" fontId="0" fillId="2" borderId="13" xfId="0" applyNumberFormat="1" applyBorder="1" applyAlignment="1">
      <alignment horizontal="right"/>
    </xf>
    <xf numFmtId="7" fontId="0" fillId="2" borderId="25" xfId="0" applyNumberFormat="1" applyBorder="1" applyAlignment="1">
      <alignment horizontal="right"/>
    </xf>
    <xf numFmtId="7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7" fontId="6" fillId="2" borderId="0" xfId="0" applyNumberFormat="1" applyFont="1" applyAlignment="1">
      <alignment horizontal="centerContinuous" vertical="center"/>
    </xf>
    <xf numFmtId="164" fontId="7" fillId="25" borderId="19" xfId="0" applyNumberFormat="1" applyFont="1" applyFill="1" applyBorder="1" applyAlignment="1">
      <alignment horizontal="left" vertical="center" wrapText="1"/>
    </xf>
    <xf numFmtId="2" fontId="0" fillId="2" borderId="0" xfId="0" applyNumberFormat="1" applyAlignment="1">
      <alignment horizontal="centerContinuous"/>
    </xf>
    <xf numFmtId="7" fontId="0" fillId="2" borderId="0" xfId="0" applyNumberForma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7" fontId="0" fillId="2" borderId="20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0" fontId="0" fillId="2" borderId="24" xfId="0" applyBorder="1" applyAlignment="1">
      <alignment vertical="top"/>
    </xf>
    <xf numFmtId="0" fontId="0" fillId="2" borderId="26" xfId="0" applyBorder="1"/>
    <xf numFmtId="0" fontId="0" fillId="2" borderId="24" xfId="0" applyBorder="1" applyAlignment="1">
      <alignment horizontal="center"/>
    </xf>
    <xf numFmtId="0" fontId="0" fillId="2" borderId="27" xfId="0" applyBorder="1"/>
    <xf numFmtId="0" fontId="0" fillId="2" borderId="27" xfId="0" applyBorder="1" applyAlignment="1">
      <alignment horizontal="center"/>
    </xf>
    <xf numFmtId="7" fontId="0" fillId="2" borderId="27" xfId="0" applyNumberFormat="1" applyBorder="1" applyAlignment="1">
      <alignment horizontal="right"/>
    </xf>
    <xf numFmtId="0" fontId="0" fillId="2" borderId="27" xfId="0" applyBorder="1" applyAlignment="1">
      <alignment horizontal="right"/>
    </xf>
    <xf numFmtId="0" fontId="0" fillId="2" borderId="29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7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7" fontId="0" fillId="2" borderId="30" xfId="0" applyNumberFormat="1" applyBorder="1" applyAlignment="1">
      <alignment horizontal="right"/>
    </xf>
    <xf numFmtId="7" fontId="0" fillId="2" borderId="31" xfId="0" applyNumberFormat="1" applyBorder="1" applyAlignment="1">
      <alignment horizontal="right" vertical="center"/>
    </xf>
    <xf numFmtId="7" fontId="0" fillId="2" borderId="28" xfId="0" applyNumberFormat="1" applyBorder="1" applyAlignment="1">
      <alignment horizontal="right" vertical="center"/>
    </xf>
    <xf numFmtId="0" fontId="0" fillId="2" borderId="32" xfId="0" applyBorder="1" applyAlignment="1">
      <alignment horizontal="right"/>
    </xf>
    <xf numFmtId="0" fontId="0" fillId="2" borderId="33" xfId="0" applyBorder="1" applyAlignment="1">
      <alignment horizontal="right"/>
    </xf>
    <xf numFmtId="0" fontId="9" fillId="2" borderId="0" xfId="81"/>
    <xf numFmtId="7" fontId="9" fillId="2" borderId="20" xfId="81" applyNumberFormat="1" applyBorder="1" applyAlignment="1">
      <alignment horizontal="right" vertical="center"/>
    </xf>
    <xf numFmtId="0" fontId="9" fillId="2" borderId="0" xfId="81" applyAlignment="1">
      <alignment vertical="center"/>
    </xf>
    <xf numFmtId="7" fontId="9" fillId="2" borderId="22" xfId="81" applyNumberFormat="1" applyBorder="1" applyAlignment="1">
      <alignment horizontal="right" vertical="center"/>
    </xf>
    <xf numFmtId="0" fontId="3" fillId="2" borderId="48" xfId="81" applyFont="1" applyBorder="1" applyAlignment="1">
      <alignment horizontal="center" vertical="center"/>
    </xf>
    <xf numFmtId="7" fontId="9" fillId="2" borderId="49" xfId="81" applyNumberFormat="1" applyBorder="1" applyAlignment="1">
      <alignment horizontal="right" vertical="center"/>
    </xf>
    <xf numFmtId="4" fontId="9" fillId="26" borderId="34" xfId="81" applyNumberFormat="1" applyFill="1" applyBorder="1" applyAlignment="1">
      <alignment horizontal="center" vertical="top" wrapText="1"/>
    </xf>
    <xf numFmtId="7" fontId="9" fillId="2" borderId="39" xfId="81" applyNumberFormat="1" applyBorder="1" applyAlignment="1">
      <alignment horizontal="right" vertical="center"/>
    </xf>
    <xf numFmtId="0" fontId="3" fillId="2" borderId="50" xfId="81" applyFont="1" applyBorder="1" applyAlignment="1">
      <alignment horizontal="center" vertical="center"/>
    </xf>
    <xf numFmtId="7" fontId="9" fillId="2" borderId="51" xfId="81" applyNumberFormat="1" applyBorder="1" applyAlignment="1">
      <alignment horizontal="right" vertical="center"/>
    </xf>
    <xf numFmtId="0" fontId="3" fillId="2" borderId="52" xfId="0" applyFont="1" applyBorder="1" applyAlignment="1">
      <alignment vertical="top"/>
    </xf>
    <xf numFmtId="164" fontId="7" fillId="25" borderId="52" xfId="0" applyNumberFormat="1" applyFont="1" applyFill="1" applyBorder="1" applyAlignment="1">
      <alignment horizontal="left" vertical="center"/>
    </xf>
    <xf numFmtId="1" fontId="0" fillId="2" borderId="53" xfId="0" applyNumberFormat="1" applyBorder="1" applyAlignment="1">
      <alignment horizontal="center" vertical="top"/>
    </xf>
    <xf numFmtId="0" fontId="0" fillId="2" borderId="53" xfId="0" applyBorder="1" applyAlignment="1">
      <alignment horizontal="center" vertical="top"/>
    </xf>
    <xf numFmtId="7" fontId="0" fillId="2" borderId="53" xfId="0" applyNumberFormat="1" applyBorder="1" applyAlignment="1">
      <alignment horizontal="right"/>
    </xf>
    <xf numFmtId="7" fontId="0" fillId="2" borderId="52" xfId="0" applyNumberFormat="1" applyBorder="1" applyAlignment="1">
      <alignment horizontal="right"/>
    </xf>
    <xf numFmtId="164" fontId="7" fillId="25" borderId="52" xfId="0" applyNumberFormat="1" applyFont="1" applyFill="1" applyBorder="1" applyAlignment="1">
      <alignment horizontal="left" vertical="center" wrapText="1"/>
    </xf>
    <xf numFmtId="1" fontId="0" fillId="2" borderId="53" xfId="0" applyNumberFormat="1" applyBorder="1" applyAlignment="1">
      <alignment vertical="top"/>
    </xf>
    <xf numFmtId="0" fontId="0" fillId="2" borderId="52" xfId="0" applyBorder="1" applyAlignment="1">
      <alignment horizontal="center" vertical="top"/>
    </xf>
    <xf numFmtId="0" fontId="0" fillId="2" borderId="53" xfId="0" applyBorder="1" applyAlignment="1">
      <alignment vertical="top"/>
    </xf>
    <xf numFmtId="0" fontId="0" fillId="2" borderId="52" xfId="0" applyBorder="1" applyAlignment="1">
      <alignment vertical="top"/>
    </xf>
    <xf numFmtId="7" fontId="0" fillId="2" borderId="53" xfId="0" applyNumberFormat="1" applyBorder="1" applyAlignment="1" applyProtection="1">
      <alignment horizontal="right"/>
      <protection locked="0"/>
    </xf>
    <xf numFmtId="4" fontId="9" fillId="26" borderId="54" xfId="0" applyNumberFormat="1" applyFont="1" applyFill="1" applyBorder="1" applyAlignment="1">
      <alignment horizontal="center" vertical="top" wrapText="1"/>
    </xf>
    <xf numFmtId="174" fontId="9" fillId="2" borderId="54" xfId="0" applyNumberFormat="1" applyFont="1" applyBorder="1" applyAlignment="1">
      <alignment horizontal="left" vertical="top" wrapText="1"/>
    </xf>
    <xf numFmtId="164" fontId="9" fillId="2" borderId="54" xfId="0" applyNumberFormat="1" applyFont="1" applyBorder="1" applyAlignment="1">
      <alignment horizontal="left" vertical="top" wrapText="1"/>
    </xf>
    <xf numFmtId="164" fontId="9" fillId="26" borderId="54" xfId="0" applyNumberFormat="1" applyFont="1" applyFill="1" applyBorder="1" applyAlignment="1">
      <alignment horizontal="center" vertical="top" wrapText="1"/>
    </xf>
    <xf numFmtId="0" fontId="9" fillId="2" borderId="54" xfId="0" applyFont="1" applyBorder="1" applyAlignment="1">
      <alignment horizontal="center" vertical="top" wrapText="1"/>
    </xf>
    <xf numFmtId="1" fontId="9" fillId="2" borderId="54" xfId="0" applyNumberFormat="1" applyFont="1" applyBorder="1" applyAlignment="1">
      <alignment horizontal="right" vertical="top"/>
    </xf>
    <xf numFmtId="175" fontId="9" fillId="26" borderId="54" xfId="0" applyNumberFormat="1" applyFont="1" applyFill="1" applyBorder="1" applyAlignment="1" applyProtection="1">
      <alignment vertical="top"/>
      <protection locked="0"/>
    </xf>
    <xf numFmtId="175" fontId="9" fillId="2" borderId="54" xfId="0" applyNumberFormat="1" applyFont="1" applyBorder="1" applyAlignment="1">
      <alignment vertical="top"/>
    </xf>
    <xf numFmtId="0" fontId="10" fillId="2" borderId="54" xfId="0" applyFont="1" applyBorder="1" applyAlignment="1">
      <alignment vertical="top" wrapText="1"/>
    </xf>
    <xf numFmtId="0" fontId="53" fillId="26" borderId="0" xfId="0" applyFont="1" applyFill="1"/>
    <xf numFmtId="176" fontId="9" fillId="26" borderId="54" xfId="0" applyNumberFormat="1" applyFont="1" applyFill="1" applyBorder="1" applyAlignment="1">
      <alignment horizontal="center" vertical="top"/>
    </xf>
    <xf numFmtId="0" fontId="10" fillId="2" borderId="54" xfId="0" applyFont="1" applyBorder="1" applyAlignment="1">
      <alignment vertical="top" wrapText="1" shrinkToFit="1"/>
    </xf>
    <xf numFmtId="0" fontId="9" fillId="26" borderId="54" xfId="0" applyFont="1" applyFill="1" applyBorder="1" applyAlignment="1">
      <alignment vertical="center"/>
    </xf>
    <xf numFmtId="174" fontId="9" fillId="2" borderId="54" xfId="0" applyNumberFormat="1" applyFont="1" applyBorder="1" applyAlignment="1">
      <alignment horizontal="center" vertical="top" wrapText="1"/>
    </xf>
    <xf numFmtId="164" fontId="9" fillId="2" borderId="54" xfId="0" applyNumberFormat="1" applyFont="1" applyBorder="1" applyAlignment="1">
      <alignment horizontal="center" vertical="top" wrapText="1"/>
    </xf>
    <xf numFmtId="175" fontId="9" fillId="26" borderId="54" xfId="0" applyNumberFormat="1" applyFont="1" applyFill="1" applyBorder="1" applyAlignment="1">
      <alignment vertical="top"/>
    </xf>
    <xf numFmtId="4" fontId="9" fillId="26" borderId="54" xfId="0" applyNumberFormat="1" applyFont="1" applyFill="1" applyBorder="1" applyAlignment="1">
      <alignment horizontal="center" vertical="top"/>
    </xf>
    <xf numFmtId="174" fontId="9" fillId="2" borderId="54" xfId="0" applyNumberFormat="1" applyFont="1" applyBorder="1" applyAlignment="1">
      <alignment horizontal="left" vertical="top"/>
    </xf>
    <xf numFmtId="177" fontId="9" fillId="26" borderId="54" xfId="0" applyNumberFormat="1" applyFont="1" applyFill="1" applyBorder="1" applyAlignment="1">
      <alignment horizontal="center" vertical="top" wrapText="1"/>
    </xf>
    <xf numFmtId="174" fontId="9" fillId="2" borderId="54" xfId="0" applyNumberFormat="1" applyFont="1" applyBorder="1" applyAlignment="1">
      <alignment horizontal="right" vertical="top" wrapText="1"/>
    </xf>
    <xf numFmtId="0" fontId="54" fillId="2" borderId="54" xfId="0" applyFont="1" applyBorder="1" applyAlignment="1">
      <alignment vertical="top" wrapText="1"/>
    </xf>
    <xf numFmtId="1" fontId="9" fillId="2" borderId="54" xfId="0" applyNumberFormat="1" applyFont="1" applyBorder="1" applyAlignment="1">
      <alignment horizontal="right" vertical="top" wrapText="1"/>
    </xf>
    <xf numFmtId="164" fontId="9" fillId="0" borderId="54" xfId="80" applyNumberFormat="1" applyFont="1" applyBorder="1" applyAlignment="1">
      <alignment horizontal="left" vertical="top" wrapText="1"/>
    </xf>
    <xf numFmtId="164" fontId="9" fillId="0" borderId="54" xfId="80" applyNumberFormat="1" applyFont="1" applyBorder="1" applyAlignment="1">
      <alignment horizontal="center" vertical="top" wrapText="1"/>
    </xf>
    <xf numFmtId="4" fontId="9" fillId="26" borderId="34" xfId="0" applyNumberFormat="1" applyFont="1" applyFill="1" applyBorder="1" applyAlignment="1">
      <alignment horizontal="center" vertical="top" wrapText="1"/>
    </xf>
    <xf numFmtId="174" fontId="9" fillId="2" borderId="54" xfId="81" applyNumberFormat="1" applyBorder="1" applyAlignment="1">
      <alignment horizontal="left" vertical="top" wrapText="1"/>
    </xf>
    <xf numFmtId="1" fontId="9" fillId="26" borderId="54" xfId="0" applyNumberFormat="1" applyFont="1" applyFill="1" applyBorder="1" applyAlignment="1">
      <alignment horizontal="right" vertical="top" wrapText="1"/>
    </xf>
    <xf numFmtId="175" fontId="9" fillId="2" borderId="55" xfId="0" applyNumberFormat="1" applyFont="1" applyBorder="1" applyAlignment="1">
      <alignment vertical="top"/>
    </xf>
    <xf numFmtId="4" fontId="9" fillId="26" borderId="34" xfId="0" applyNumberFormat="1" applyFont="1" applyFill="1" applyBorder="1" applyAlignment="1">
      <alignment horizontal="center" vertical="top"/>
    </xf>
    <xf numFmtId="174" fontId="9" fillId="2" borderId="56" xfId="0" applyNumberFormat="1" applyFont="1" applyBorder="1" applyAlignment="1">
      <alignment horizontal="left" vertical="top" wrapText="1"/>
    </xf>
    <xf numFmtId="164" fontId="9" fillId="2" borderId="56" xfId="0" applyNumberFormat="1" applyFont="1" applyBorder="1" applyAlignment="1">
      <alignment horizontal="left" vertical="top" wrapText="1"/>
    </xf>
    <xf numFmtId="164" fontId="9" fillId="2" borderId="56" xfId="0" applyNumberFormat="1" applyFont="1" applyBorder="1" applyAlignment="1">
      <alignment horizontal="center" vertical="top" wrapText="1"/>
    </xf>
    <xf numFmtId="0" fontId="9" fillId="2" borderId="56" xfId="0" applyFont="1" applyBorder="1" applyAlignment="1">
      <alignment horizontal="center" vertical="top" wrapText="1"/>
    </xf>
    <xf numFmtId="1" fontId="9" fillId="2" borderId="56" xfId="0" applyNumberFormat="1" applyFont="1" applyBorder="1" applyAlignment="1">
      <alignment horizontal="right" vertical="top"/>
    </xf>
    <xf numFmtId="0" fontId="9" fillId="26" borderId="56" xfId="0" applyFont="1" applyFill="1" applyBorder="1" applyAlignment="1">
      <alignment vertical="center"/>
    </xf>
    <xf numFmtId="175" fontId="9" fillId="2" borderId="34" xfId="0" applyNumberFormat="1" applyFont="1" applyBorder="1" applyAlignment="1">
      <alignment vertical="top"/>
    </xf>
    <xf numFmtId="175" fontId="9" fillId="2" borderId="56" xfId="0" applyNumberFormat="1" applyFont="1" applyBorder="1" applyAlignment="1">
      <alignment vertical="top"/>
    </xf>
    <xf numFmtId="175" fontId="9" fillId="2" borderId="34" xfId="0" applyNumberFormat="1" applyFont="1" applyBorder="1" applyAlignment="1">
      <alignment vertical="top" wrapText="1"/>
    </xf>
    <xf numFmtId="4" fontId="9" fillId="26" borderId="0" xfId="0" applyNumberFormat="1" applyFont="1" applyFill="1" applyAlignment="1">
      <alignment horizontal="center" vertical="top"/>
    </xf>
    <xf numFmtId="164" fontId="9" fillId="2" borderId="1" xfId="0" applyNumberFormat="1" applyFont="1" applyBorder="1" applyAlignment="1">
      <alignment horizontal="left" vertical="top" wrapText="1"/>
    </xf>
    <xf numFmtId="164" fontId="9" fillId="26" borderId="1" xfId="0" applyNumberFormat="1" applyFont="1" applyFill="1" applyBorder="1" applyAlignment="1">
      <alignment horizontal="center" vertical="top" wrapText="1"/>
    </xf>
    <xf numFmtId="0" fontId="9" fillId="2" borderId="1" xfId="0" applyFont="1" applyBorder="1" applyAlignment="1">
      <alignment horizontal="center" vertical="top" wrapText="1"/>
    </xf>
    <xf numFmtId="1" fontId="9" fillId="2" borderId="1" xfId="0" applyNumberFormat="1" applyFont="1" applyBorder="1" applyAlignment="1">
      <alignment horizontal="right" vertical="top"/>
    </xf>
    <xf numFmtId="175" fontId="9" fillId="26" borderId="1" xfId="0" applyNumberFormat="1" applyFont="1" applyFill="1" applyBorder="1" applyAlignment="1" applyProtection="1">
      <alignment vertical="top"/>
      <protection locked="0"/>
    </xf>
    <xf numFmtId="164" fontId="9" fillId="2" borderId="1" xfId="0" applyNumberFormat="1" applyFont="1" applyBorder="1" applyAlignment="1">
      <alignment horizontal="center" vertical="top" wrapText="1"/>
    </xf>
    <xf numFmtId="174" fontId="9" fillId="2" borderId="1" xfId="0" applyNumberFormat="1" applyFont="1" applyBorder="1" applyAlignment="1">
      <alignment horizontal="left" vertical="top" wrapText="1"/>
    </xf>
    <xf numFmtId="1" fontId="9" fillId="2" borderId="1" xfId="0" applyNumberFormat="1" applyFont="1" applyBorder="1" applyAlignment="1">
      <alignment horizontal="right" vertical="top" wrapText="1"/>
    </xf>
    <xf numFmtId="175" fontId="9" fillId="26" borderId="1" xfId="0" applyNumberFormat="1" applyFont="1" applyFill="1" applyBorder="1" applyAlignment="1">
      <alignment vertical="top"/>
    </xf>
    <xf numFmtId="175" fontId="9" fillId="2" borderId="1" xfId="0" applyNumberFormat="1" applyFont="1" applyBorder="1" applyAlignment="1">
      <alignment vertical="top" wrapText="1"/>
    </xf>
    <xf numFmtId="0" fontId="9" fillId="26" borderId="1" xfId="0" applyFont="1" applyFill="1" applyBorder="1" applyAlignment="1">
      <alignment vertical="center"/>
    </xf>
    <xf numFmtId="178" fontId="9" fillId="2" borderId="54" xfId="0" applyNumberFormat="1" applyFont="1" applyBorder="1" applyAlignment="1">
      <alignment horizontal="right" vertical="top" wrapText="1"/>
    </xf>
    <xf numFmtId="164" fontId="9" fillId="2" borderId="54" xfId="0" applyNumberFormat="1" applyFont="1" applyBorder="1" applyAlignment="1">
      <alignment vertical="top" wrapText="1"/>
    </xf>
    <xf numFmtId="175" fontId="9" fillId="2" borderId="54" xfId="0" applyNumberFormat="1" applyFont="1" applyBorder="1" applyAlignment="1">
      <alignment vertical="top" wrapText="1"/>
    </xf>
    <xf numFmtId="0" fontId="53" fillId="26" borderId="0" xfId="0" applyFont="1" applyFill="1" applyAlignment="1">
      <alignment vertical="top"/>
    </xf>
    <xf numFmtId="0" fontId="55" fillId="26" borderId="0" xfId="0" applyFont="1" applyFill="1"/>
    <xf numFmtId="174" fontId="9" fillId="26" borderId="54" xfId="0" applyNumberFormat="1" applyFont="1" applyFill="1" applyBorder="1" applyAlignment="1">
      <alignment horizontal="left" vertical="top" wrapText="1"/>
    </xf>
    <xf numFmtId="164" fontId="9" fillId="26" borderId="54" xfId="0" applyNumberFormat="1" applyFont="1" applyFill="1" applyBorder="1" applyAlignment="1">
      <alignment vertical="top" wrapText="1"/>
    </xf>
    <xf numFmtId="174" fontId="9" fillId="26" borderId="54" xfId="0" applyNumberFormat="1" applyFont="1" applyFill="1" applyBorder="1" applyAlignment="1">
      <alignment horizontal="center" vertical="top" wrapText="1"/>
    </xf>
    <xf numFmtId="0" fontId="10" fillId="2" borderId="0" xfId="0" applyFont="1" applyAlignment="1">
      <alignment vertical="top" wrapText="1"/>
    </xf>
    <xf numFmtId="7" fontId="0" fillId="2" borderId="35" xfId="0" applyNumberFormat="1" applyBorder="1" applyAlignment="1">
      <alignment horizontal="center"/>
    </xf>
    <xf numFmtId="0" fontId="0" fillId="2" borderId="36" xfId="0" applyBorder="1"/>
    <xf numFmtId="1" fontId="8" fillId="2" borderId="31" xfId="0" applyNumberFormat="1" applyFont="1" applyBorder="1" applyAlignment="1">
      <alignment horizontal="left" vertical="center" wrapText="1"/>
    </xf>
    <xf numFmtId="0" fontId="0" fillId="2" borderId="37" xfId="0" applyBorder="1" applyAlignment="1">
      <alignment vertical="center" wrapText="1"/>
    </xf>
    <xf numFmtId="0" fontId="0" fillId="2" borderId="38" xfId="0" applyBorder="1" applyAlignment="1">
      <alignment vertical="center" wrapText="1"/>
    </xf>
    <xf numFmtId="0" fontId="0" fillId="2" borderId="42" xfId="0" applyBorder="1"/>
    <xf numFmtId="0" fontId="0" fillId="2" borderId="43" xfId="0" applyBorder="1"/>
    <xf numFmtId="1" fontId="8" fillId="2" borderId="39" xfId="0" applyNumberFormat="1" applyFont="1" applyBorder="1" applyAlignment="1">
      <alignment horizontal="left" vertical="center" wrapText="1"/>
    </xf>
    <xf numFmtId="0" fontId="0" fillId="2" borderId="40" xfId="0" applyBorder="1" applyAlignment="1">
      <alignment vertical="center" wrapText="1"/>
    </xf>
    <xf numFmtId="0" fontId="0" fillId="2" borderId="41" xfId="0" applyBorder="1" applyAlignment="1">
      <alignment vertical="center" wrapText="1"/>
    </xf>
    <xf numFmtId="1" fontId="4" fillId="2" borderId="39" xfId="0" applyNumberFormat="1" applyFont="1" applyBorder="1" applyAlignment="1">
      <alignment horizontal="left" vertical="center" wrapText="1"/>
    </xf>
    <xf numFmtId="1" fontId="8" fillId="2" borderId="20" xfId="81" applyNumberFormat="1" applyFont="1" applyBorder="1" applyAlignment="1">
      <alignment horizontal="left" vertical="center" wrapText="1"/>
    </xf>
    <xf numFmtId="0" fontId="9" fillId="2" borderId="0" xfId="81" applyAlignment="1">
      <alignment vertical="center" wrapText="1"/>
    </xf>
    <xf numFmtId="0" fontId="9" fillId="2" borderId="44" xfId="81" applyBorder="1" applyAlignment="1">
      <alignment vertical="center" wrapText="1"/>
    </xf>
    <xf numFmtId="1" fontId="8" fillId="2" borderId="39" xfId="81" applyNumberFormat="1" applyFont="1" applyBorder="1" applyAlignment="1">
      <alignment horizontal="left" vertical="center" wrapText="1"/>
    </xf>
    <xf numFmtId="0" fontId="9" fillId="2" borderId="40" xfId="81" applyBorder="1" applyAlignment="1">
      <alignment vertical="center" wrapText="1"/>
    </xf>
    <xf numFmtId="0" fontId="9" fillId="2" borderId="41" xfId="81" applyBorder="1" applyAlignment="1">
      <alignment vertical="center" wrapText="1"/>
    </xf>
    <xf numFmtId="1" fontId="52" fillId="2" borderId="45" xfId="0" applyNumberFormat="1" applyFont="1" applyBorder="1" applyAlignment="1">
      <alignment horizontal="left" vertical="center" wrapText="1"/>
    </xf>
    <xf numFmtId="0" fontId="9" fillId="2" borderId="46" xfId="0" applyFont="1" applyBorder="1" applyAlignment="1">
      <alignment vertical="center" wrapText="1"/>
    </xf>
    <xf numFmtId="0" fontId="9" fillId="2" borderId="47" xfId="0" applyFont="1" applyBorder="1" applyAlignment="1">
      <alignment vertical="center" wrapText="1"/>
    </xf>
    <xf numFmtId="0" fontId="9" fillId="2" borderId="52" xfId="0" applyFont="1" applyBorder="1" applyAlignment="1">
      <alignment horizontal="left" vertical="top"/>
    </xf>
  </cellXfs>
  <cellStyles count="10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2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P119"/>
  <sheetViews>
    <sheetView showZeros="0" tabSelected="1" showOutlineSymbols="0" view="pageBreakPreview" topLeftCell="B1" zoomScale="75" zoomScaleNormal="75" zoomScaleSheetLayoutView="75" workbookViewId="0">
      <selection activeCell="G9" sqref="G9"/>
    </sheetView>
  </sheetViews>
  <sheetFormatPr defaultColWidth="10.5546875" defaultRowHeight="15" x14ac:dyDescent="0.2"/>
  <cols>
    <col min="1" max="1" width="7.88671875" style="19" hidden="1" customWidth="1"/>
    <col min="2" max="2" width="8.77734375" style="11" customWidth="1"/>
    <col min="3" max="3" width="36.77734375" customWidth="1"/>
    <col min="4" max="4" width="12.77734375" style="22" customWidth="1"/>
    <col min="5" max="5" width="6.77734375" customWidth="1"/>
    <col min="6" max="6" width="11.77734375" customWidth="1"/>
    <col min="7" max="7" width="11.77734375" style="19" customWidth="1"/>
    <col min="8" max="8" width="16.77734375" style="19" customWidth="1"/>
    <col min="9" max="9" width="12.88671875" hidden="1" customWidth="1"/>
    <col min="10" max="10" width="37.5546875" hidden="1" customWidth="1"/>
    <col min="11" max="17" width="0" hidden="1" customWidth="1"/>
  </cols>
  <sheetData>
    <row r="1" spans="1:9" ht="15.75" x14ac:dyDescent="0.2">
      <c r="A1" s="29"/>
      <c r="B1" s="27" t="s">
        <v>0</v>
      </c>
      <c r="C1" s="28"/>
      <c r="D1" s="28"/>
      <c r="E1" s="28"/>
      <c r="F1" s="28"/>
      <c r="G1" s="29"/>
      <c r="H1" s="28"/>
    </row>
    <row r="2" spans="1:9" x14ac:dyDescent="0.2">
      <c r="A2" s="26"/>
      <c r="B2" s="12" t="s">
        <v>280</v>
      </c>
      <c r="C2" s="2"/>
      <c r="D2" s="2"/>
      <c r="E2" s="2"/>
      <c r="F2" s="2"/>
      <c r="G2" s="26"/>
      <c r="H2" s="2"/>
    </row>
    <row r="3" spans="1:9" x14ac:dyDescent="0.2">
      <c r="A3" s="15"/>
      <c r="B3" s="11" t="s">
        <v>1</v>
      </c>
      <c r="D3"/>
      <c r="G3" s="32"/>
      <c r="H3" s="31"/>
    </row>
    <row r="4" spans="1:9" x14ac:dyDescent="0.2">
      <c r="A4" s="47" t="s">
        <v>22</v>
      </c>
      <c r="B4" s="13" t="s">
        <v>3</v>
      </c>
      <c r="C4" s="4" t="s">
        <v>4</v>
      </c>
      <c r="D4" s="3" t="s">
        <v>5</v>
      </c>
      <c r="E4" s="5" t="s">
        <v>6</v>
      </c>
      <c r="F4" s="5" t="s">
        <v>7</v>
      </c>
      <c r="G4" s="16" t="s">
        <v>8</v>
      </c>
      <c r="H4" s="5" t="s">
        <v>9</v>
      </c>
    </row>
    <row r="5" spans="1:9" ht="15.75" thickBot="1" x14ac:dyDescent="0.25">
      <c r="A5" s="21"/>
      <c r="B5" s="37"/>
      <c r="C5" s="38"/>
      <c r="D5" s="39" t="s">
        <v>10</v>
      </c>
      <c r="E5" s="40"/>
      <c r="F5" s="41" t="s">
        <v>11</v>
      </c>
      <c r="G5" s="42"/>
      <c r="H5" s="43"/>
    </row>
    <row r="6" spans="1:9" s="36" customFormat="1" ht="30" customHeight="1" thickTop="1" x14ac:dyDescent="0.2">
      <c r="A6" s="35"/>
      <c r="B6" s="34" t="s">
        <v>12</v>
      </c>
      <c r="C6" s="137" t="s">
        <v>301</v>
      </c>
      <c r="D6" s="138"/>
      <c r="E6" s="138"/>
      <c r="F6" s="139"/>
      <c r="G6" s="50"/>
      <c r="H6" s="51" t="s">
        <v>2</v>
      </c>
    </row>
    <row r="7" spans="1:9" ht="36" customHeight="1" x14ac:dyDescent="0.2">
      <c r="A7" s="17"/>
      <c r="B7" s="64"/>
      <c r="C7" s="65" t="s">
        <v>16</v>
      </c>
      <c r="D7" s="66"/>
      <c r="E7" s="67" t="s">
        <v>2</v>
      </c>
      <c r="F7" s="67" t="s">
        <v>2</v>
      </c>
      <c r="G7" s="68" t="s">
        <v>2</v>
      </c>
      <c r="H7" s="69"/>
    </row>
    <row r="8" spans="1:9" ht="24" customHeight="1" x14ac:dyDescent="0.2">
      <c r="A8" s="76" t="s">
        <v>30</v>
      </c>
      <c r="B8" s="77" t="s">
        <v>255</v>
      </c>
      <c r="C8" s="78" t="s">
        <v>32</v>
      </c>
      <c r="D8" s="79" t="s">
        <v>33</v>
      </c>
      <c r="E8" s="80"/>
      <c r="F8" s="81"/>
      <c r="G8" s="88"/>
      <c r="H8" s="83"/>
    </row>
    <row r="9" spans="1:9" s="85" customFormat="1" ht="30" customHeight="1" x14ac:dyDescent="0.2">
      <c r="A9" s="76" t="s">
        <v>30</v>
      </c>
      <c r="B9" s="89" t="s">
        <v>51</v>
      </c>
      <c r="C9" s="78" t="s">
        <v>163</v>
      </c>
      <c r="D9" s="79"/>
      <c r="E9" s="80" t="s">
        <v>34</v>
      </c>
      <c r="F9" s="81">
        <v>5800</v>
      </c>
      <c r="G9" s="82"/>
      <c r="H9" s="83">
        <f t="shared" ref="H9:H14" si="0">ROUND(G9*F9,2)</f>
        <v>0</v>
      </c>
      <c r="I9" s="84"/>
    </row>
    <row r="10" spans="1:9" s="85" customFormat="1" ht="30" customHeight="1" x14ac:dyDescent="0.2">
      <c r="A10" s="76"/>
      <c r="B10" s="89" t="s">
        <v>55</v>
      </c>
      <c r="C10" s="78" t="s">
        <v>164</v>
      </c>
      <c r="D10" s="79"/>
      <c r="E10" s="80" t="s">
        <v>34</v>
      </c>
      <c r="F10" s="81">
        <v>500</v>
      </c>
      <c r="G10" s="82"/>
      <c r="H10" s="83">
        <f t="shared" ref="H10:H11" si="1">ROUND(G10*F10,2)</f>
        <v>0</v>
      </c>
      <c r="I10" s="84"/>
    </row>
    <row r="11" spans="1:9" s="85" customFormat="1" ht="30" customHeight="1" x14ac:dyDescent="0.2">
      <c r="A11" s="76"/>
      <c r="B11" s="89" t="s">
        <v>88</v>
      </c>
      <c r="C11" s="78" t="s">
        <v>165</v>
      </c>
      <c r="D11" s="79"/>
      <c r="E11" s="80" t="s">
        <v>34</v>
      </c>
      <c r="F11" s="81">
        <v>800</v>
      </c>
      <c r="G11" s="82"/>
      <c r="H11" s="83">
        <f t="shared" si="1"/>
        <v>0</v>
      </c>
      <c r="I11" s="84"/>
    </row>
    <row r="12" spans="1:9" s="85" customFormat="1" ht="30" customHeight="1" x14ac:dyDescent="0.2">
      <c r="A12" s="86" t="s">
        <v>35</v>
      </c>
      <c r="B12" s="77" t="s">
        <v>256</v>
      </c>
      <c r="C12" s="78" t="s">
        <v>37</v>
      </c>
      <c r="D12" s="79" t="s">
        <v>38</v>
      </c>
      <c r="E12" s="80" t="s">
        <v>39</v>
      </c>
      <c r="F12" s="81">
        <v>10000</v>
      </c>
      <c r="G12" s="82"/>
      <c r="H12" s="83">
        <f t="shared" si="0"/>
        <v>0</v>
      </c>
      <c r="I12" s="84"/>
    </row>
    <row r="13" spans="1:9" s="85" customFormat="1" ht="39.950000000000003" customHeight="1" x14ac:dyDescent="0.2">
      <c r="A13" s="76" t="s">
        <v>40</v>
      </c>
      <c r="B13" s="77" t="s">
        <v>31</v>
      </c>
      <c r="C13" s="78" t="s">
        <v>42</v>
      </c>
      <c r="D13" s="79" t="s">
        <v>38</v>
      </c>
      <c r="E13" s="80" t="s">
        <v>34</v>
      </c>
      <c r="F13" s="81">
        <v>800</v>
      </c>
      <c r="G13" s="82"/>
      <c r="H13" s="83">
        <f t="shared" si="0"/>
        <v>0</v>
      </c>
      <c r="I13" s="87"/>
    </row>
    <row r="14" spans="1:9" s="85" customFormat="1" ht="30" customHeight="1" x14ac:dyDescent="0.2">
      <c r="A14" s="86" t="s">
        <v>43</v>
      </c>
      <c r="B14" s="77" t="s">
        <v>36</v>
      </c>
      <c r="C14" s="78" t="s">
        <v>45</v>
      </c>
      <c r="D14" s="79" t="s">
        <v>38</v>
      </c>
      <c r="E14" s="80" t="s">
        <v>34</v>
      </c>
      <c r="F14" s="81">
        <v>200</v>
      </c>
      <c r="G14" s="82"/>
      <c r="H14" s="83">
        <f t="shared" si="0"/>
        <v>0</v>
      </c>
      <c r="I14" s="87"/>
    </row>
    <row r="15" spans="1:9" s="85" customFormat="1" ht="39.950000000000003" customHeight="1" x14ac:dyDescent="0.2">
      <c r="A15" s="86" t="s">
        <v>46</v>
      </c>
      <c r="B15" s="77" t="s">
        <v>41</v>
      </c>
      <c r="C15" s="78" t="s">
        <v>48</v>
      </c>
      <c r="D15" s="79" t="s">
        <v>38</v>
      </c>
      <c r="E15" s="80"/>
      <c r="F15" s="81"/>
      <c r="G15" s="88"/>
      <c r="H15" s="83"/>
      <c r="I15" s="84" t="s">
        <v>49</v>
      </c>
    </row>
    <row r="16" spans="1:9" s="85" customFormat="1" ht="35.25" customHeight="1" x14ac:dyDescent="0.2">
      <c r="A16" s="86" t="s">
        <v>50</v>
      </c>
      <c r="B16" s="89" t="s">
        <v>51</v>
      </c>
      <c r="C16" s="78" t="s">
        <v>157</v>
      </c>
      <c r="D16" s="90" t="s">
        <v>2</v>
      </c>
      <c r="E16" s="80" t="s">
        <v>52</v>
      </c>
      <c r="F16" s="81">
        <v>3500</v>
      </c>
      <c r="G16" s="82"/>
      <c r="H16" s="83">
        <f t="shared" ref="H16:H18" si="2">ROUND(G16*F16,2)</f>
        <v>0</v>
      </c>
      <c r="I16" s="84" t="s">
        <v>53</v>
      </c>
    </row>
    <row r="17" spans="1:9" s="85" customFormat="1" ht="30" customHeight="1" x14ac:dyDescent="0.2">
      <c r="A17" s="86" t="s">
        <v>50</v>
      </c>
      <c r="B17" s="89" t="s">
        <v>55</v>
      </c>
      <c r="C17" s="78" t="s">
        <v>158</v>
      </c>
      <c r="D17" s="90" t="s">
        <v>2</v>
      </c>
      <c r="E17" s="80" t="s">
        <v>52</v>
      </c>
      <c r="F17" s="81">
        <v>1000</v>
      </c>
      <c r="G17" s="82"/>
      <c r="H17" s="83">
        <f t="shared" ref="H17" si="3">ROUND(G17*F17,2)</f>
        <v>0</v>
      </c>
      <c r="I17" s="84"/>
    </row>
    <row r="18" spans="1:9" s="85" customFormat="1" ht="30" customHeight="1" x14ac:dyDescent="0.2">
      <c r="A18" s="86" t="s">
        <v>54</v>
      </c>
      <c r="B18" s="89" t="s">
        <v>88</v>
      </c>
      <c r="C18" s="78" t="s">
        <v>56</v>
      </c>
      <c r="D18" s="90" t="s">
        <v>2</v>
      </c>
      <c r="E18" s="80" t="s">
        <v>52</v>
      </c>
      <c r="F18" s="81">
        <v>8200</v>
      </c>
      <c r="G18" s="82"/>
      <c r="H18" s="83">
        <f t="shared" si="2"/>
        <v>0</v>
      </c>
      <c r="I18" s="84" t="s">
        <v>53</v>
      </c>
    </row>
    <row r="19" spans="1:9" s="85" customFormat="1" ht="38.450000000000003" customHeight="1" x14ac:dyDescent="0.2">
      <c r="A19" s="86" t="s">
        <v>57</v>
      </c>
      <c r="B19" s="77" t="s">
        <v>257</v>
      </c>
      <c r="C19" s="78" t="s">
        <v>59</v>
      </c>
      <c r="D19" s="79" t="s">
        <v>33</v>
      </c>
      <c r="E19" s="80"/>
      <c r="F19" s="81"/>
      <c r="G19" s="88"/>
      <c r="H19" s="83"/>
      <c r="I19" s="84" t="s">
        <v>60</v>
      </c>
    </row>
    <row r="20" spans="1:9" s="85" customFormat="1" ht="36" customHeight="1" x14ac:dyDescent="0.2">
      <c r="A20" s="86" t="s">
        <v>61</v>
      </c>
      <c r="B20" s="89" t="s">
        <v>51</v>
      </c>
      <c r="C20" s="78" t="s">
        <v>160</v>
      </c>
      <c r="D20" s="90" t="s">
        <v>2</v>
      </c>
      <c r="E20" s="80" t="s">
        <v>34</v>
      </c>
      <c r="F20" s="81">
        <v>1400</v>
      </c>
      <c r="G20" s="82"/>
      <c r="H20" s="83">
        <f t="shared" ref="H20:H24" si="4">ROUND(G20*F20,2)</f>
        <v>0</v>
      </c>
      <c r="I20" s="84" t="s">
        <v>53</v>
      </c>
    </row>
    <row r="21" spans="1:9" s="85" customFormat="1" ht="36" customHeight="1" x14ac:dyDescent="0.2">
      <c r="A21" s="86"/>
      <c r="B21" s="89" t="s">
        <v>55</v>
      </c>
      <c r="C21" s="78" t="s">
        <v>159</v>
      </c>
      <c r="D21" s="90" t="s">
        <v>2</v>
      </c>
      <c r="E21" s="80" t="s">
        <v>34</v>
      </c>
      <c r="F21" s="81">
        <v>220</v>
      </c>
      <c r="G21" s="82"/>
      <c r="H21" s="83">
        <f t="shared" ref="H21" si="5">ROUND(G21*F21,2)</f>
        <v>0</v>
      </c>
      <c r="I21" s="84"/>
    </row>
    <row r="22" spans="1:9" s="85" customFormat="1" ht="30" customHeight="1" x14ac:dyDescent="0.2">
      <c r="A22" s="76" t="s">
        <v>63</v>
      </c>
      <c r="B22" s="77" t="s">
        <v>47</v>
      </c>
      <c r="C22" s="78" t="s">
        <v>65</v>
      </c>
      <c r="D22" s="79" t="s">
        <v>33</v>
      </c>
      <c r="E22" s="80" t="s">
        <v>39</v>
      </c>
      <c r="F22" s="81">
        <v>16000</v>
      </c>
      <c r="G22" s="82"/>
      <c r="H22" s="83">
        <f t="shared" si="4"/>
        <v>0</v>
      </c>
      <c r="I22" s="84" t="s">
        <v>66</v>
      </c>
    </row>
    <row r="23" spans="1:9" s="85" customFormat="1" ht="30" customHeight="1" x14ac:dyDescent="0.2">
      <c r="A23" s="86" t="s">
        <v>67</v>
      </c>
      <c r="B23" s="77" t="s">
        <v>268</v>
      </c>
      <c r="C23" s="78" t="s">
        <v>69</v>
      </c>
      <c r="D23" s="79" t="s">
        <v>38</v>
      </c>
      <c r="E23" s="80" t="s">
        <v>39</v>
      </c>
      <c r="F23" s="81">
        <v>450</v>
      </c>
      <c r="G23" s="82"/>
      <c r="H23" s="83">
        <f t="shared" si="4"/>
        <v>0</v>
      </c>
      <c r="I23" s="84"/>
    </row>
    <row r="24" spans="1:9" s="85" customFormat="1" ht="30" customHeight="1" x14ac:dyDescent="0.2">
      <c r="A24" s="76" t="s">
        <v>71</v>
      </c>
      <c r="B24" s="77" t="s">
        <v>58</v>
      </c>
      <c r="C24" s="78" t="s">
        <v>73</v>
      </c>
      <c r="D24" s="79" t="s">
        <v>38</v>
      </c>
      <c r="E24" s="80" t="s">
        <v>34</v>
      </c>
      <c r="F24" s="81">
        <v>500</v>
      </c>
      <c r="G24" s="82"/>
      <c r="H24" s="83">
        <f t="shared" si="4"/>
        <v>0</v>
      </c>
      <c r="I24" s="87"/>
    </row>
    <row r="25" spans="1:9" s="85" customFormat="1" ht="30" customHeight="1" x14ac:dyDescent="0.2">
      <c r="A25" s="86" t="s">
        <v>74</v>
      </c>
      <c r="B25" s="77" t="s">
        <v>269</v>
      </c>
      <c r="C25" s="78" t="s">
        <v>76</v>
      </c>
      <c r="D25" s="79" t="s">
        <v>38</v>
      </c>
      <c r="E25" s="80"/>
      <c r="F25" s="81"/>
      <c r="G25" s="88"/>
      <c r="H25" s="83"/>
      <c r="I25" s="84"/>
    </row>
    <row r="26" spans="1:9" s="85" customFormat="1" ht="30" customHeight="1" x14ac:dyDescent="0.2">
      <c r="A26" s="76" t="s">
        <v>77</v>
      </c>
      <c r="B26" s="89" t="s">
        <v>51</v>
      </c>
      <c r="C26" s="78" t="s">
        <v>78</v>
      </c>
      <c r="D26" s="90" t="s">
        <v>2</v>
      </c>
      <c r="E26" s="80" t="s">
        <v>79</v>
      </c>
      <c r="F26" s="81">
        <v>2</v>
      </c>
      <c r="G26" s="82"/>
      <c r="H26" s="83">
        <f t="shared" ref="H26:H28" si="6">ROUND(G26*F26,2)</f>
        <v>0</v>
      </c>
      <c r="I26" s="84"/>
    </row>
    <row r="27" spans="1:9" s="85" customFormat="1" ht="30" customHeight="1" x14ac:dyDescent="0.2">
      <c r="A27" s="86" t="s">
        <v>82</v>
      </c>
      <c r="B27" s="77" t="s">
        <v>62</v>
      </c>
      <c r="C27" s="78" t="s">
        <v>84</v>
      </c>
      <c r="D27" s="79" t="s">
        <v>85</v>
      </c>
      <c r="E27" s="80"/>
      <c r="F27" s="81"/>
      <c r="G27" s="91"/>
      <c r="H27" s="83">
        <f t="shared" si="6"/>
        <v>0</v>
      </c>
      <c r="I27" s="84"/>
    </row>
    <row r="28" spans="1:9" s="85" customFormat="1" ht="30" customHeight="1" x14ac:dyDescent="0.2">
      <c r="A28" s="86" t="s">
        <v>86</v>
      </c>
      <c r="B28" s="89" t="s">
        <v>51</v>
      </c>
      <c r="C28" s="78" t="s">
        <v>87</v>
      </c>
      <c r="D28" s="90" t="s">
        <v>2</v>
      </c>
      <c r="E28" s="80" t="s">
        <v>39</v>
      </c>
      <c r="F28" s="81">
        <v>10000</v>
      </c>
      <c r="G28" s="82"/>
      <c r="H28" s="83">
        <f t="shared" si="6"/>
        <v>0</v>
      </c>
      <c r="I28" s="84"/>
    </row>
    <row r="29" spans="1:9" s="85" customFormat="1" ht="30" customHeight="1" x14ac:dyDescent="0.2">
      <c r="A29" s="86" t="s">
        <v>89</v>
      </c>
      <c r="B29" s="77" t="s">
        <v>64</v>
      </c>
      <c r="C29" s="78" t="s">
        <v>91</v>
      </c>
      <c r="D29" s="90" t="s">
        <v>92</v>
      </c>
      <c r="E29" s="80"/>
      <c r="F29" s="81"/>
      <c r="G29" s="88"/>
      <c r="H29" s="83"/>
      <c r="I29" s="84"/>
    </row>
    <row r="30" spans="1:9" s="85" customFormat="1" ht="30" customHeight="1" x14ac:dyDescent="0.2">
      <c r="A30" s="86" t="s">
        <v>93</v>
      </c>
      <c r="B30" s="89" t="s">
        <v>51</v>
      </c>
      <c r="C30" s="78" t="s">
        <v>94</v>
      </c>
      <c r="D30" s="90" t="s">
        <v>2</v>
      </c>
      <c r="E30" s="80" t="s">
        <v>39</v>
      </c>
      <c r="F30" s="81">
        <v>10000</v>
      </c>
      <c r="G30" s="82"/>
      <c r="H30" s="83">
        <f>ROUND(G30*F30,2)</f>
        <v>0</v>
      </c>
      <c r="I30" s="84"/>
    </row>
    <row r="31" spans="1:9" s="85" customFormat="1" ht="30" customHeight="1" x14ac:dyDescent="0.2">
      <c r="A31" s="76" t="s">
        <v>96</v>
      </c>
      <c r="B31" s="77" t="s">
        <v>68</v>
      </c>
      <c r="C31" s="78" t="s">
        <v>162</v>
      </c>
      <c r="D31" s="90" t="s">
        <v>292</v>
      </c>
      <c r="E31" s="80" t="s">
        <v>39</v>
      </c>
      <c r="F31" s="81">
        <v>12000</v>
      </c>
      <c r="G31" s="82"/>
      <c r="H31" s="83">
        <f>ROUND(G31*F31,2)</f>
        <v>0</v>
      </c>
      <c r="I31" s="84"/>
    </row>
    <row r="32" spans="1:9" s="85" customFormat="1" ht="30" customHeight="1" x14ac:dyDescent="0.2">
      <c r="A32" s="76" t="s">
        <v>99</v>
      </c>
      <c r="B32" s="77" t="s">
        <v>70</v>
      </c>
      <c r="C32" s="78" t="s">
        <v>101</v>
      </c>
      <c r="D32" s="90" t="s">
        <v>98</v>
      </c>
      <c r="E32" s="80"/>
      <c r="F32" s="81"/>
      <c r="G32" s="88"/>
      <c r="H32" s="83"/>
      <c r="I32" s="84"/>
    </row>
    <row r="33" spans="1:9" s="85" customFormat="1" ht="30" customHeight="1" x14ac:dyDescent="0.2">
      <c r="A33" s="76" t="s">
        <v>102</v>
      </c>
      <c r="B33" s="89" t="s">
        <v>51</v>
      </c>
      <c r="C33" s="78" t="s">
        <v>161</v>
      </c>
      <c r="D33" s="90" t="s">
        <v>2</v>
      </c>
      <c r="E33" s="80" t="s">
        <v>52</v>
      </c>
      <c r="F33" s="81">
        <v>800</v>
      </c>
      <c r="G33" s="82"/>
      <c r="H33" s="83">
        <f>ROUND(G33*F33,2)</f>
        <v>0</v>
      </c>
      <c r="I33" s="84"/>
    </row>
    <row r="34" spans="1:9" ht="36" customHeight="1" x14ac:dyDescent="0.2">
      <c r="A34" s="17"/>
      <c r="B34" s="64"/>
      <c r="C34" s="70" t="s">
        <v>24</v>
      </c>
      <c r="D34" s="66"/>
      <c r="E34" s="71"/>
      <c r="F34" s="66"/>
      <c r="G34" s="68"/>
      <c r="H34" s="69"/>
    </row>
    <row r="35" spans="1:9" s="85" customFormat="1" ht="30" customHeight="1" x14ac:dyDescent="0.2">
      <c r="A35" s="92" t="s">
        <v>107</v>
      </c>
      <c r="B35" s="77" t="s">
        <v>72</v>
      </c>
      <c r="C35" s="78" t="s">
        <v>109</v>
      </c>
      <c r="D35" s="79" t="s">
        <v>33</v>
      </c>
      <c r="E35" s="80"/>
      <c r="F35" s="81"/>
      <c r="G35" s="88"/>
      <c r="H35" s="83"/>
      <c r="I35" s="84"/>
    </row>
    <row r="36" spans="1:9" s="85" customFormat="1" ht="30" customHeight="1" x14ac:dyDescent="0.2">
      <c r="A36" s="92" t="s">
        <v>110</v>
      </c>
      <c r="B36" s="89" t="s">
        <v>51</v>
      </c>
      <c r="C36" s="78" t="s">
        <v>111</v>
      </c>
      <c r="D36" s="90" t="s">
        <v>2</v>
      </c>
      <c r="E36" s="80" t="s">
        <v>39</v>
      </c>
      <c r="F36" s="81">
        <v>50</v>
      </c>
      <c r="G36" s="82"/>
      <c r="H36" s="83">
        <f>ROUND(G36*F36,2)</f>
        <v>0</v>
      </c>
      <c r="I36" s="84"/>
    </row>
    <row r="37" spans="1:9" s="85" customFormat="1" ht="30" customHeight="1" x14ac:dyDescent="0.2">
      <c r="A37" s="92" t="s">
        <v>112</v>
      </c>
      <c r="B37" s="89" t="s">
        <v>55</v>
      </c>
      <c r="C37" s="78" t="s">
        <v>113</v>
      </c>
      <c r="D37" s="90" t="s">
        <v>2</v>
      </c>
      <c r="E37" s="80" t="s">
        <v>39</v>
      </c>
      <c r="F37" s="81">
        <v>5600</v>
      </c>
      <c r="G37" s="82"/>
      <c r="H37" s="83">
        <f>ROUND(G37*F37,2)</f>
        <v>0</v>
      </c>
      <c r="I37" s="87"/>
    </row>
    <row r="38" spans="1:9" s="85" customFormat="1" ht="39.950000000000003" customHeight="1" x14ac:dyDescent="0.2">
      <c r="A38" s="92" t="s">
        <v>117</v>
      </c>
      <c r="B38" s="77" t="s">
        <v>75</v>
      </c>
      <c r="C38" s="78" t="s">
        <v>118</v>
      </c>
      <c r="D38" s="90" t="s">
        <v>114</v>
      </c>
      <c r="E38" s="80"/>
      <c r="F38" s="81"/>
      <c r="G38" s="88"/>
      <c r="H38" s="83"/>
      <c r="I38" s="84"/>
    </row>
    <row r="39" spans="1:9" s="85" customFormat="1" ht="39.950000000000003" customHeight="1" x14ac:dyDescent="0.2">
      <c r="A39" s="92" t="s">
        <v>119</v>
      </c>
      <c r="B39" s="89" t="s">
        <v>51</v>
      </c>
      <c r="C39" s="78" t="s">
        <v>120</v>
      </c>
      <c r="D39" s="90" t="s">
        <v>2</v>
      </c>
      <c r="E39" s="80" t="s">
        <v>39</v>
      </c>
      <c r="F39" s="81">
        <v>20</v>
      </c>
      <c r="G39" s="82"/>
      <c r="H39" s="83">
        <f>ROUND(G39*F39,2)</f>
        <v>0</v>
      </c>
      <c r="I39" s="84"/>
    </row>
    <row r="40" spans="1:9" s="85" customFormat="1" ht="39.950000000000003" customHeight="1" x14ac:dyDescent="0.2">
      <c r="A40" s="92" t="s">
        <v>115</v>
      </c>
      <c r="B40" s="93" t="s">
        <v>44</v>
      </c>
      <c r="C40" s="78" t="s">
        <v>116</v>
      </c>
      <c r="D40" s="90" t="s">
        <v>114</v>
      </c>
      <c r="E40" s="80"/>
      <c r="F40" s="81"/>
      <c r="G40" s="88"/>
      <c r="H40" s="83"/>
      <c r="I40" s="84"/>
    </row>
    <row r="41" spans="1:9" s="85" customFormat="1" ht="39.950000000000003" customHeight="1" x14ac:dyDescent="0.2">
      <c r="A41" s="92" t="s">
        <v>121</v>
      </c>
      <c r="B41" s="89" t="s">
        <v>51</v>
      </c>
      <c r="C41" s="78" t="s">
        <v>122</v>
      </c>
      <c r="D41" s="90" t="s">
        <v>2</v>
      </c>
      <c r="E41" s="80" t="s">
        <v>39</v>
      </c>
      <c r="F41" s="81">
        <v>340</v>
      </c>
      <c r="G41" s="82"/>
      <c r="H41" s="83">
        <f t="shared" ref="H41:H42" si="7">ROUND(G41*F41,2)</f>
        <v>0</v>
      </c>
      <c r="I41" s="84"/>
    </row>
    <row r="42" spans="1:9" s="85" customFormat="1" ht="39.950000000000003" customHeight="1" x14ac:dyDescent="0.2">
      <c r="A42" s="92" t="s">
        <v>123</v>
      </c>
      <c r="B42" s="89" t="s">
        <v>55</v>
      </c>
      <c r="C42" s="78" t="s">
        <v>124</v>
      </c>
      <c r="D42" s="90" t="s">
        <v>2</v>
      </c>
      <c r="E42" s="80" t="s">
        <v>39</v>
      </c>
      <c r="F42" s="81">
        <v>33</v>
      </c>
      <c r="G42" s="82"/>
      <c r="H42" s="83">
        <f t="shared" si="7"/>
        <v>0</v>
      </c>
      <c r="I42" s="84"/>
    </row>
    <row r="43" spans="1:9" s="85" customFormat="1" ht="30" customHeight="1" x14ac:dyDescent="0.2">
      <c r="A43" s="92" t="s">
        <v>125</v>
      </c>
      <c r="B43" s="77" t="s">
        <v>80</v>
      </c>
      <c r="C43" s="78" t="s">
        <v>126</v>
      </c>
      <c r="D43" s="90" t="s">
        <v>114</v>
      </c>
      <c r="E43" s="80"/>
      <c r="F43" s="81"/>
      <c r="G43" s="88"/>
      <c r="H43" s="83"/>
      <c r="I43" s="84"/>
    </row>
    <row r="44" spans="1:9" s="85" customFormat="1" ht="30" customHeight="1" x14ac:dyDescent="0.2">
      <c r="A44" s="92" t="s">
        <v>127</v>
      </c>
      <c r="B44" s="89" t="s">
        <v>51</v>
      </c>
      <c r="C44" s="78" t="s">
        <v>128</v>
      </c>
      <c r="D44" s="90" t="s">
        <v>2</v>
      </c>
      <c r="E44" s="80" t="s">
        <v>79</v>
      </c>
      <c r="F44" s="81">
        <v>420</v>
      </c>
      <c r="G44" s="82"/>
      <c r="H44" s="83">
        <f>ROUND(G44*F44,2)</f>
        <v>0</v>
      </c>
      <c r="I44" s="84"/>
    </row>
    <row r="45" spans="1:9" s="85" customFormat="1" ht="30" customHeight="1" x14ac:dyDescent="0.2">
      <c r="A45" s="92" t="s">
        <v>129</v>
      </c>
      <c r="B45" s="77" t="s">
        <v>81</v>
      </c>
      <c r="C45" s="78" t="s">
        <v>130</v>
      </c>
      <c r="D45" s="90" t="s">
        <v>114</v>
      </c>
      <c r="E45" s="80"/>
      <c r="F45" s="81"/>
      <c r="G45" s="88"/>
      <c r="H45" s="83"/>
      <c r="I45" s="84"/>
    </row>
    <row r="46" spans="1:9" s="85" customFormat="1" ht="30" customHeight="1" x14ac:dyDescent="0.2">
      <c r="A46" s="92" t="s">
        <v>131</v>
      </c>
      <c r="B46" s="94" t="s">
        <v>51</v>
      </c>
      <c r="C46" s="78" t="s">
        <v>132</v>
      </c>
      <c r="D46" s="90" t="s">
        <v>2</v>
      </c>
      <c r="E46" s="80" t="s">
        <v>79</v>
      </c>
      <c r="F46" s="81">
        <v>600</v>
      </c>
      <c r="G46" s="82"/>
      <c r="H46" s="83">
        <f>ROUND(G46*F46,2)</f>
        <v>0</v>
      </c>
      <c r="I46" s="84"/>
    </row>
    <row r="47" spans="1:9" s="85" customFormat="1" ht="30" customHeight="1" x14ac:dyDescent="0.2">
      <c r="A47" s="92" t="s">
        <v>230</v>
      </c>
      <c r="B47" s="77" t="s">
        <v>83</v>
      </c>
      <c r="C47" s="78" t="s">
        <v>231</v>
      </c>
      <c r="D47" s="90" t="s">
        <v>232</v>
      </c>
      <c r="E47" s="80"/>
      <c r="F47" s="81"/>
      <c r="G47" s="88"/>
      <c r="H47" s="83"/>
      <c r="I47" s="84"/>
    </row>
    <row r="48" spans="1:9" s="85" customFormat="1" ht="30" customHeight="1" x14ac:dyDescent="0.2">
      <c r="A48" s="92" t="s">
        <v>233</v>
      </c>
      <c r="B48" s="89" t="s">
        <v>51</v>
      </c>
      <c r="C48" s="78" t="s">
        <v>234</v>
      </c>
      <c r="D48" s="90" t="s">
        <v>2</v>
      </c>
      <c r="E48" s="80" t="s">
        <v>39</v>
      </c>
      <c r="F48" s="81">
        <v>180</v>
      </c>
      <c r="G48" s="82"/>
      <c r="H48" s="83">
        <f t="shared" ref="H48:H50" si="8">ROUND(G48*F48,2)</f>
        <v>0</v>
      </c>
      <c r="I48" s="84"/>
    </row>
    <row r="49" spans="1:9" s="85" customFormat="1" ht="30" customHeight="1" x14ac:dyDescent="0.2">
      <c r="A49" s="92" t="s">
        <v>235</v>
      </c>
      <c r="B49" s="89" t="s">
        <v>55</v>
      </c>
      <c r="C49" s="78" t="s">
        <v>236</v>
      </c>
      <c r="D49" s="90" t="s">
        <v>2</v>
      </c>
      <c r="E49" s="80" t="s">
        <v>39</v>
      </c>
      <c r="F49" s="81">
        <v>600</v>
      </c>
      <c r="G49" s="82"/>
      <c r="H49" s="83">
        <f t="shared" si="8"/>
        <v>0</v>
      </c>
      <c r="I49" s="84"/>
    </row>
    <row r="50" spans="1:9" s="85" customFormat="1" ht="30" customHeight="1" x14ac:dyDescent="0.2">
      <c r="A50" s="92" t="s">
        <v>237</v>
      </c>
      <c r="B50" s="89" t="s">
        <v>88</v>
      </c>
      <c r="C50" s="78" t="s">
        <v>238</v>
      </c>
      <c r="D50" s="90" t="s">
        <v>2</v>
      </c>
      <c r="E50" s="80" t="s">
        <v>39</v>
      </c>
      <c r="F50" s="81">
        <v>13</v>
      </c>
      <c r="G50" s="82"/>
      <c r="H50" s="83">
        <f t="shared" si="8"/>
        <v>0</v>
      </c>
      <c r="I50" s="84"/>
    </row>
    <row r="51" spans="1:9" s="85" customFormat="1" ht="39.950000000000003" customHeight="1" x14ac:dyDescent="0.2">
      <c r="A51" s="92" t="s">
        <v>133</v>
      </c>
      <c r="B51" s="77" t="s">
        <v>258</v>
      </c>
      <c r="C51" s="78" t="s">
        <v>134</v>
      </c>
      <c r="D51" s="90" t="s">
        <v>135</v>
      </c>
      <c r="E51" s="80"/>
      <c r="F51" s="81"/>
      <c r="G51" s="88"/>
      <c r="H51" s="83"/>
      <c r="I51" s="84"/>
    </row>
    <row r="52" spans="1:9" s="85" customFormat="1" ht="39.950000000000003" customHeight="1" x14ac:dyDescent="0.2">
      <c r="A52" s="92" t="s">
        <v>137</v>
      </c>
      <c r="B52" s="89" t="s">
        <v>51</v>
      </c>
      <c r="C52" s="78" t="s">
        <v>261</v>
      </c>
      <c r="D52" s="90" t="s">
        <v>138</v>
      </c>
      <c r="E52" s="80" t="s">
        <v>39</v>
      </c>
      <c r="F52" s="81">
        <v>180</v>
      </c>
      <c r="G52" s="82"/>
      <c r="H52" s="83">
        <f t="shared" ref="H52:H55" si="9">ROUND(G52*F52,2)</f>
        <v>0</v>
      </c>
      <c r="I52" s="84"/>
    </row>
    <row r="53" spans="1:9" s="85" customFormat="1" ht="30" customHeight="1" x14ac:dyDescent="0.2">
      <c r="A53" s="92" t="s">
        <v>139</v>
      </c>
      <c r="B53" s="89" t="s">
        <v>55</v>
      </c>
      <c r="C53" s="78" t="s">
        <v>259</v>
      </c>
      <c r="D53" s="90" t="s">
        <v>140</v>
      </c>
      <c r="E53" s="80" t="s">
        <v>39</v>
      </c>
      <c r="F53" s="81">
        <v>160</v>
      </c>
      <c r="G53" s="82"/>
      <c r="H53" s="83">
        <f t="shared" si="9"/>
        <v>0</v>
      </c>
      <c r="I53" s="84"/>
    </row>
    <row r="54" spans="1:9" s="85" customFormat="1" ht="30" customHeight="1" x14ac:dyDescent="0.2">
      <c r="A54" s="92" t="s">
        <v>141</v>
      </c>
      <c r="B54" s="89" t="s">
        <v>88</v>
      </c>
      <c r="C54" s="78" t="s">
        <v>260</v>
      </c>
      <c r="D54" s="90" t="s">
        <v>142</v>
      </c>
      <c r="E54" s="80" t="s">
        <v>39</v>
      </c>
      <c r="F54" s="81">
        <v>240</v>
      </c>
      <c r="G54" s="82"/>
      <c r="H54" s="83">
        <f t="shared" si="9"/>
        <v>0</v>
      </c>
      <c r="I54" s="84"/>
    </row>
    <row r="55" spans="1:9" s="85" customFormat="1" ht="30" customHeight="1" x14ac:dyDescent="0.2">
      <c r="A55" s="92" t="s">
        <v>143</v>
      </c>
      <c r="B55" s="89" t="s">
        <v>95</v>
      </c>
      <c r="C55" s="78" t="s">
        <v>262</v>
      </c>
      <c r="D55" s="90" t="s">
        <v>144</v>
      </c>
      <c r="E55" s="80" t="s">
        <v>39</v>
      </c>
      <c r="F55" s="81">
        <v>18</v>
      </c>
      <c r="G55" s="82"/>
      <c r="H55" s="83">
        <f t="shared" si="9"/>
        <v>0</v>
      </c>
      <c r="I55" s="84"/>
    </row>
    <row r="56" spans="1:9" s="85" customFormat="1" ht="30" customHeight="1" x14ac:dyDescent="0.2">
      <c r="A56" s="92" t="s">
        <v>145</v>
      </c>
      <c r="B56" s="77" t="s">
        <v>90</v>
      </c>
      <c r="C56" s="78" t="s">
        <v>146</v>
      </c>
      <c r="D56" s="90" t="s">
        <v>135</v>
      </c>
      <c r="E56" s="80"/>
      <c r="F56" s="81"/>
      <c r="G56" s="88"/>
      <c r="H56" s="83"/>
      <c r="I56" s="84"/>
    </row>
    <row r="57" spans="1:9" s="85" customFormat="1" ht="30" customHeight="1" x14ac:dyDescent="0.2">
      <c r="A57" s="92" t="s">
        <v>147</v>
      </c>
      <c r="B57" s="89" t="s">
        <v>51</v>
      </c>
      <c r="C57" s="78" t="s">
        <v>263</v>
      </c>
      <c r="D57" s="90" t="s">
        <v>136</v>
      </c>
      <c r="E57" s="80" t="s">
        <v>39</v>
      </c>
      <c r="F57" s="81">
        <v>50</v>
      </c>
      <c r="G57" s="82"/>
      <c r="H57" s="83">
        <f>ROUND(G57*F57,2)</f>
        <v>0</v>
      </c>
      <c r="I57" s="84"/>
    </row>
    <row r="58" spans="1:9" s="85" customFormat="1" ht="39.950000000000003" customHeight="1" x14ac:dyDescent="0.2">
      <c r="A58" s="92" t="s">
        <v>148</v>
      </c>
      <c r="B58" s="89" t="s">
        <v>55</v>
      </c>
      <c r="C58" s="78" t="s">
        <v>261</v>
      </c>
      <c r="D58" s="90" t="s">
        <v>138</v>
      </c>
      <c r="E58" s="80" t="s">
        <v>39</v>
      </c>
      <c r="F58" s="81">
        <v>150</v>
      </c>
      <c r="G58" s="82"/>
      <c r="H58" s="83">
        <f>ROUND(G58*F58,2)</f>
        <v>0</v>
      </c>
      <c r="I58" s="84"/>
    </row>
    <row r="59" spans="1:9" s="85" customFormat="1" ht="30" customHeight="1" x14ac:dyDescent="0.2">
      <c r="A59" s="92" t="s">
        <v>149</v>
      </c>
      <c r="B59" s="89" t="s">
        <v>88</v>
      </c>
      <c r="C59" s="78" t="s">
        <v>264</v>
      </c>
      <c r="D59" s="90" t="s">
        <v>142</v>
      </c>
      <c r="E59" s="80"/>
      <c r="F59" s="81"/>
      <c r="G59" s="88"/>
      <c r="H59" s="83"/>
      <c r="I59" s="84"/>
    </row>
    <row r="60" spans="1:9" s="85" customFormat="1" ht="30" customHeight="1" x14ac:dyDescent="0.2">
      <c r="A60" s="92" t="s">
        <v>150</v>
      </c>
      <c r="B60" s="95" t="s">
        <v>151</v>
      </c>
      <c r="C60" s="78" t="s">
        <v>152</v>
      </c>
      <c r="D60" s="90"/>
      <c r="E60" s="80" t="s">
        <v>39</v>
      </c>
      <c r="F60" s="81">
        <v>5</v>
      </c>
      <c r="G60" s="82"/>
      <c r="H60" s="83">
        <f>ROUND(G60*F60,2)</f>
        <v>0</v>
      </c>
      <c r="I60" s="96"/>
    </row>
    <row r="61" spans="1:9" s="85" customFormat="1" ht="30" customHeight="1" x14ac:dyDescent="0.2">
      <c r="A61" s="92" t="s">
        <v>153</v>
      </c>
      <c r="B61" s="95" t="s">
        <v>154</v>
      </c>
      <c r="C61" s="78" t="s">
        <v>155</v>
      </c>
      <c r="D61" s="90"/>
      <c r="E61" s="80" t="s">
        <v>39</v>
      </c>
      <c r="F61" s="81">
        <v>15</v>
      </c>
      <c r="G61" s="82"/>
      <c r="H61" s="83">
        <f>ROUND(G61*F61,2)</f>
        <v>0</v>
      </c>
      <c r="I61" s="84"/>
    </row>
    <row r="62" spans="1:9" s="85" customFormat="1" ht="30" customHeight="1" x14ac:dyDescent="0.2">
      <c r="A62" s="92" t="s">
        <v>246</v>
      </c>
      <c r="B62" s="89" t="s">
        <v>95</v>
      </c>
      <c r="C62" s="78" t="s">
        <v>262</v>
      </c>
      <c r="D62" s="90" t="s">
        <v>144</v>
      </c>
      <c r="E62" s="80" t="s">
        <v>39</v>
      </c>
      <c r="F62" s="81">
        <v>5</v>
      </c>
      <c r="G62" s="82"/>
      <c r="H62" s="83">
        <f t="shared" ref="H62" si="10">ROUND(G62*F62,2)</f>
        <v>0</v>
      </c>
      <c r="I62" s="84"/>
    </row>
    <row r="63" spans="1:9" s="85" customFormat="1" ht="30" customHeight="1" x14ac:dyDescent="0.2">
      <c r="A63" s="92" t="s">
        <v>239</v>
      </c>
      <c r="B63" s="77" t="s">
        <v>97</v>
      </c>
      <c r="C63" s="78" t="s">
        <v>240</v>
      </c>
      <c r="D63" s="90" t="s">
        <v>241</v>
      </c>
      <c r="E63" s="80"/>
      <c r="F63" s="81"/>
      <c r="G63" s="88"/>
      <c r="H63" s="83"/>
      <c r="I63" s="84"/>
    </row>
    <row r="64" spans="1:9" s="85" customFormat="1" ht="30" customHeight="1" x14ac:dyDescent="0.2">
      <c r="A64" s="92" t="s">
        <v>242</v>
      </c>
      <c r="B64" s="89" t="s">
        <v>51</v>
      </c>
      <c r="C64" s="78" t="s">
        <v>265</v>
      </c>
      <c r="D64" s="90" t="s">
        <v>2</v>
      </c>
      <c r="E64" s="80" t="s">
        <v>193</v>
      </c>
      <c r="F64" s="81">
        <v>100</v>
      </c>
      <c r="G64" s="82"/>
      <c r="H64" s="83">
        <f t="shared" ref="H64:H65" si="11">ROUND(G64*F64,2)</f>
        <v>0</v>
      </c>
      <c r="I64" s="84" t="s">
        <v>243</v>
      </c>
    </row>
    <row r="65" spans="1:9" s="85" customFormat="1" ht="30" customHeight="1" x14ac:dyDescent="0.2">
      <c r="A65" s="92" t="s">
        <v>244</v>
      </c>
      <c r="B65" s="89" t="s">
        <v>55</v>
      </c>
      <c r="C65" s="78" t="s">
        <v>245</v>
      </c>
      <c r="D65" s="90" t="s">
        <v>2</v>
      </c>
      <c r="E65" s="80" t="s">
        <v>193</v>
      </c>
      <c r="F65" s="81">
        <v>1000</v>
      </c>
      <c r="G65" s="82"/>
      <c r="H65" s="83">
        <f t="shared" si="11"/>
        <v>0</v>
      </c>
      <c r="I65" s="87"/>
    </row>
    <row r="66" spans="1:9" s="85" customFormat="1" ht="30" customHeight="1" x14ac:dyDescent="0.2">
      <c r="A66" s="92" t="s">
        <v>247</v>
      </c>
      <c r="B66" s="77" t="s">
        <v>100</v>
      </c>
      <c r="C66" s="78" t="s">
        <v>248</v>
      </c>
      <c r="D66" s="90" t="s">
        <v>241</v>
      </c>
      <c r="E66" s="80"/>
      <c r="F66" s="81"/>
      <c r="G66" s="88"/>
      <c r="H66" s="83"/>
      <c r="I66" s="84"/>
    </row>
    <row r="67" spans="1:9" s="130" customFormat="1" ht="39.950000000000003" customHeight="1" x14ac:dyDescent="0.2">
      <c r="A67" s="92" t="s">
        <v>251</v>
      </c>
      <c r="B67" s="89" t="s">
        <v>51</v>
      </c>
      <c r="C67" s="78" t="s">
        <v>266</v>
      </c>
      <c r="D67" s="90" t="s">
        <v>252</v>
      </c>
      <c r="E67" s="80" t="s">
        <v>193</v>
      </c>
      <c r="F67" s="81">
        <v>180</v>
      </c>
      <c r="G67" s="82"/>
      <c r="H67" s="83">
        <f t="shared" ref="H67" si="12">ROUND(G67*F67,2)</f>
        <v>0</v>
      </c>
      <c r="I67" s="84"/>
    </row>
    <row r="68" spans="1:9" s="85" customFormat="1" ht="54.95" customHeight="1" x14ac:dyDescent="0.2">
      <c r="A68" s="92" t="s">
        <v>249</v>
      </c>
      <c r="B68" s="89" t="s">
        <v>55</v>
      </c>
      <c r="C68" s="78" t="s">
        <v>267</v>
      </c>
      <c r="D68" s="90" t="s">
        <v>293</v>
      </c>
      <c r="E68" s="80" t="s">
        <v>193</v>
      </c>
      <c r="F68" s="81">
        <v>780</v>
      </c>
      <c r="G68" s="82"/>
      <c r="H68" s="83">
        <f>ROUND(G68*F68,2)</f>
        <v>0</v>
      </c>
      <c r="I68" s="84" t="s">
        <v>250</v>
      </c>
    </row>
    <row r="69" spans="1:9" s="85" customFormat="1" ht="39.950000000000003" customHeight="1" x14ac:dyDescent="0.2">
      <c r="A69" s="92" t="s">
        <v>166</v>
      </c>
      <c r="B69" s="77" t="s">
        <v>103</v>
      </c>
      <c r="C69" s="78" t="s">
        <v>167</v>
      </c>
      <c r="D69" s="90" t="s">
        <v>294</v>
      </c>
      <c r="E69" s="80"/>
      <c r="F69" s="81"/>
      <c r="G69" s="91"/>
      <c r="H69" s="83"/>
      <c r="I69" s="84"/>
    </row>
    <row r="70" spans="1:9" s="85" customFormat="1" ht="30" customHeight="1" x14ac:dyDescent="0.2">
      <c r="A70" s="92" t="s">
        <v>168</v>
      </c>
      <c r="B70" s="89" t="s">
        <v>51</v>
      </c>
      <c r="C70" s="78" t="s">
        <v>169</v>
      </c>
      <c r="D70" s="90"/>
      <c r="E70" s="80"/>
      <c r="F70" s="81"/>
      <c r="G70" s="91"/>
      <c r="H70" s="83"/>
      <c r="I70" s="84"/>
    </row>
    <row r="71" spans="1:9" s="85" customFormat="1" ht="30" customHeight="1" x14ac:dyDescent="0.2">
      <c r="A71" s="92" t="s">
        <v>170</v>
      </c>
      <c r="B71" s="95" t="s">
        <v>151</v>
      </c>
      <c r="C71" s="78" t="s">
        <v>176</v>
      </c>
      <c r="D71" s="90"/>
      <c r="E71" s="80" t="s">
        <v>52</v>
      </c>
      <c r="F71" s="81">
        <v>7000</v>
      </c>
      <c r="G71" s="82"/>
      <c r="H71" s="83">
        <f>ROUND(G71*F71,2)</f>
        <v>0</v>
      </c>
      <c r="I71" s="84"/>
    </row>
    <row r="72" spans="1:9" s="85" customFormat="1" ht="30" customHeight="1" x14ac:dyDescent="0.2">
      <c r="A72" s="92" t="s">
        <v>171</v>
      </c>
      <c r="B72" s="95" t="s">
        <v>154</v>
      </c>
      <c r="C72" s="78" t="s">
        <v>177</v>
      </c>
      <c r="D72" s="90"/>
      <c r="E72" s="80" t="s">
        <v>52</v>
      </c>
      <c r="F72" s="81">
        <v>2000</v>
      </c>
      <c r="G72" s="82"/>
      <c r="H72" s="83">
        <f>ROUND(G72*F72,2)</f>
        <v>0</v>
      </c>
      <c r="I72" s="84"/>
    </row>
    <row r="73" spans="1:9" s="85" customFormat="1" ht="30" customHeight="1" x14ac:dyDescent="0.2">
      <c r="A73" s="92" t="s">
        <v>172</v>
      </c>
      <c r="B73" s="89" t="s">
        <v>55</v>
      </c>
      <c r="C73" s="78" t="s">
        <v>173</v>
      </c>
      <c r="D73" s="90"/>
      <c r="E73" s="80"/>
      <c r="F73" s="81"/>
      <c r="G73" s="91"/>
      <c r="H73" s="83"/>
      <c r="I73" s="84"/>
    </row>
    <row r="74" spans="1:9" s="85" customFormat="1" ht="30" customHeight="1" x14ac:dyDescent="0.2">
      <c r="A74" s="92"/>
      <c r="B74" s="95" t="s">
        <v>151</v>
      </c>
      <c r="C74" s="78" t="s">
        <v>176</v>
      </c>
      <c r="D74" s="90"/>
      <c r="E74" s="80" t="s">
        <v>52</v>
      </c>
      <c r="F74" s="81">
        <v>100</v>
      </c>
      <c r="G74" s="82"/>
      <c r="H74" s="83">
        <f>ROUND(G74*F74,2)</f>
        <v>0</v>
      </c>
      <c r="I74" s="84"/>
    </row>
    <row r="75" spans="1:9" s="85" customFormat="1" ht="30" customHeight="1" x14ac:dyDescent="0.2">
      <c r="A75" s="92" t="s">
        <v>174</v>
      </c>
      <c r="B75" s="95" t="s">
        <v>154</v>
      </c>
      <c r="C75" s="78" t="s">
        <v>178</v>
      </c>
      <c r="D75" s="90"/>
      <c r="E75" s="80" t="s">
        <v>52</v>
      </c>
      <c r="F75" s="81">
        <v>260</v>
      </c>
      <c r="G75" s="82"/>
      <c r="H75" s="83">
        <f t="shared" ref="H75:H76" si="13">ROUND(G75*F75,2)</f>
        <v>0</v>
      </c>
      <c r="I75" s="84"/>
    </row>
    <row r="76" spans="1:9" s="85" customFormat="1" ht="30" customHeight="1" x14ac:dyDescent="0.2">
      <c r="A76" s="92" t="s">
        <v>175</v>
      </c>
      <c r="B76" s="95" t="s">
        <v>156</v>
      </c>
      <c r="C76" s="78" t="s">
        <v>291</v>
      </c>
      <c r="D76" s="90"/>
      <c r="E76" s="80" t="s">
        <v>52</v>
      </c>
      <c r="F76" s="81">
        <v>40</v>
      </c>
      <c r="G76" s="82"/>
      <c r="H76" s="83">
        <f t="shared" si="13"/>
        <v>0</v>
      </c>
      <c r="I76" s="84"/>
    </row>
    <row r="77" spans="1:9" s="85" customFormat="1" ht="30" customHeight="1" x14ac:dyDescent="0.2">
      <c r="A77" s="92"/>
      <c r="B77" s="95" t="s">
        <v>290</v>
      </c>
      <c r="C77" s="78" t="s">
        <v>298</v>
      </c>
      <c r="D77" s="90"/>
      <c r="E77" s="80" t="s">
        <v>52</v>
      </c>
      <c r="F77" s="81">
        <v>450</v>
      </c>
      <c r="G77" s="82"/>
      <c r="H77" s="83">
        <f t="shared" ref="H77" si="14">ROUND(G77*F77,2)</f>
        <v>0</v>
      </c>
      <c r="I77" s="84"/>
    </row>
    <row r="78" spans="1:9" s="85" customFormat="1" ht="30" customHeight="1" x14ac:dyDescent="0.2">
      <c r="A78" s="92" t="s">
        <v>179</v>
      </c>
      <c r="B78" s="77" t="s">
        <v>104</v>
      </c>
      <c r="C78" s="78" t="s">
        <v>180</v>
      </c>
      <c r="D78" s="90" t="s">
        <v>181</v>
      </c>
      <c r="E78" s="80"/>
      <c r="F78" s="81"/>
      <c r="G78" s="88"/>
      <c r="H78" s="83"/>
      <c r="I78" s="84"/>
    </row>
    <row r="79" spans="1:9" s="85" customFormat="1" ht="30" customHeight="1" x14ac:dyDescent="0.2">
      <c r="A79" s="92" t="s">
        <v>182</v>
      </c>
      <c r="B79" s="89" t="s">
        <v>51</v>
      </c>
      <c r="C79" s="78" t="s">
        <v>183</v>
      </c>
      <c r="D79" s="90" t="s">
        <v>2</v>
      </c>
      <c r="E79" s="80" t="s">
        <v>39</v>
      </c>
      <c r="F79" s="81">
        <v>1000</v>
      </c>
      <c r="G79" s="82"/>
      <c r="H79" s="83">
        <f t="shared" ref="H79:H83" si="15">ROUND(G79*F79,2)</f>
        <v>0</v>
      </c>
      <c r="I79" s="84"/>
    </row>
    <row r="80" spans="1:9" s="85" customFormat="1" ht="30" customHeight="1" x14ac:dyDescent="0.2">
      <c r="A80" s="92" t="s">
        <v>184</v>
      </c>
      <c r="B80" s="89" t="s">
        <v>55</v>
      </c>
      <c r="C80" s="78" t="s">
        <v>185</v>
      </c>
      <c r="D80" s="90" t="s">
        <v>2</v>
      </c>
      <c r="E80" s="80" t="s">
        <v>39</v>
      </c>
      <c r="F80" s="81">
        <v>15000</v>
      </c>
      <c r="G80" s="82"/>
      <c r="H80" s="83">
        <f t="shared" si="15"/>
        <v>0</v>
      </c>
      <c r="I80" s="84"/>
    </row>
    <row r="81" spans="1:9" s="85" customFormat="1" ht="39.950000000000003" customHeight="1" x14ac:dyDescent="0.2">
      <c r="A81" s="92" t="s">
        <v>186</v>
      </c>
      <c r="B81" s="77" t="s">
        <v>105</v>
      </c>
      <c r="C81" s="78" t="s">
        <v>187</v>
      </c>
      <c r="D81" s="90" t="s">
        <v>297</v>
      </c>
      <c r="E81" s="80"/>
      <c r="F81" s="81"/>
      <c r="G81" s="88"/>
      <c r="H81" s="83">
        <f t="shared" si="15"/>
        <v>0</v>
      </c>
      <c r="I81" s="87"/>
    </row>
    <row r="82" spans="1:9" s="85" customFormat="1" ht="30" customHeight="1" x14ac:dyDescent="0.2">
      <c r="A82" s="92" t="s">
        <v>188</v>
      </c>
      <c r="B82" s="89" t="s">
        <v>51</v>
      </c>
      <c r="C82" s="78" t="s">
        <v>189</v>
      </c>
      <c r="D82" s="90"/>
      <c r="E82" s="80" t="s">
        <v>39</v>
      </c>
      <c r="F82" s="97">
        <v>26200</v>
      </c>
      <c r="G82" s="82"/>
      <c r="H82" s="83">
        <f t="shared" si="15"/>
        <v>0</v>
      </c>
      <c r="I82" s="87"/>
    </row>
    <row r="83" spans="1:9" s="85" customFormat="1" ht="30" customHeight="1" x14ac:dyDescent="0.2">
      <c r="A83" s="92" t="s">
        <v>194</v>
      </c>
      <c r="B83" s="77" t="s">
        <v>270</v>
      </c>
      <c r="C83" s="78" t="s">
        <v>195</v>
      </c>
      <c r="D83" s="90" t="s">
        <v>196</v>
      </c>
      <c r="E83" s="80" t="s">
        <v>79</v>
      </c>
      <c r="F83" s="97">
        <v>6</v>
      </c>
      <c r="G83" s="82"/>
      <c r="H83" s="83">
        <f t="shared" si="15"/>
        <v>0</v>
      </c>
      <c r="I83" s="84"/>
    </row>
    <row r="84" spans="1:9" ht="36" customHeight="1" x14ac:dyDescent="0.2">
      <c r="A84" s="17"/>
      <c r="B84" s="72"/>
      <c r="C84" s="70" t="s">
        <v>17</v>
      </c>
      <c r="D84" s="66"/>
      <c r="E84" s="73"/>
      <c r="F84" s="67"/>
      <c r="G84" s="68"/>
      <c r="H84" s="69"/>
    </row>
    <row r="85" spans="1:9" s="85" customFormat="1" ht="30" customHeight="1" x14ac:dyDescent="0.2">
      <c r="A85" s="76" t="s">
        <v>190</v>
      </c>
      <c r="B85" s="77" t="s">
        <v>106</v>
      </c>
      <c r="C85" s="78" t="s">
        <v>191</v>
      </c>
      <c r="D85" s="90" t="s">
        <v>192</v>
      </c>
      <c r="E85" s="80" t="s">
        <v>193</v>
      </c>
      <c r="F85" s="97">
        <v>1000</v>
      </c>
      <c r="G85" s="82"/>
      <c r="H85" s="83">
        <f>ROUND(G85*F85,2)</f>
        <v>0</v>
      </c>
      <c r="I85" s="84"/>
    </row>
    <row r="86" spans="1:9" ht="48" customHeight="1" x14ac:dyDescent="0.2">
      <c r="A86" s="17"/>
      <c r="B86" s="72"/>
      <c r="C86" s="70" t="s">
        <v>18</v>
      </c>
      <c r="D86" s="66"/>
      <c r="E86" s="73"/>
      <c r="F86" s="67"/>
      <c r="G86" s="68"/>
      <c r="H86" s="69"/>
    </row>
    <row r="87" spans="1:9" s="85" customFormat="1" ht="30" customHeight="1" x14ac:dyDescent="0.2">
      <c r="A87" s="76" t="s">
        <v>216</v>
      </c>
      <c r="B87" s="77" t="s">
        <v>271</v>
      </c>
      <c r="C87" s="78" t="s">
        <v>217</v>
      </c>
      <c r="D87" s="90" t="s">
        <v>212</v>
      </c>
      <c r="E87" s="80" t="s">
        <v>79</v>
      </c>
      <c r="F87" s="97">
        <v>1</v>
      </c>
      <c r="G87" s="82"/>
      <c r="H87" s="83">
        <f t="shared" ref="H87" si="16">ROUND(G87*F87,2)</f>
        <v>0</v>
      </c>
      <c r="I87" s="84"/>
    </row>
    <row r="88" spans="1:9" s="129" customFormat="1" ht="30" customHeight="1" x14ac:dyDescent="0.2">
      <c r="A88" s="76" t="s">
        <v>218</v>
      </c>
      <c r="B88" s="77" t="s">
        <v>272</v>
      </c>
      <c r="C88" s="127" t="s">
        <v>219</v>
      </c>
      <c r="D88" s="90" t="s">
        <v>220</v>
      </c>
      <c r="E88" s="80"/>
      <c r="F88" s="97"/>
      <c r="G88" s="88"/>
      <c r="H88" s="128"/>
      <c r="I88" s="84"/>
    </row>
    <row r="89" spans="1:9" s="85" customFormat="1" ht="30" customHeight="1" x14ac:dyDescent="0.2">
      <c r="A89" s="76" t="s">
        <v>222</v>
      </c>
      <c r="B89" s="89" t="s">
        <v>51</v>
      </c>
      <c r="C89" s="78" t="s">
        <v>254</v>
      </c>
      <c r="D89" s="90"/>
      <c r="E89" s="80" t="s">
        <v>193</v>
      </c>
      <c r="F89" s="97">
        <v>130</v>
      </c>
      <c r="G89" s="82"/>
      <c r="H89" s="83">
        <f t="shared" ref="H89" si="17">ROUND(G89*F89,2)</f>
        <v>0</v>
      </c>
      <c r="I89" s="84" t="s">
        <v>221</v>
      </c>
    </row>
    <row r="90" spans="1:9" s="85" customFormat="1" ht="30" customHeight="1" x14ac:dyDescent="0.2">
      <c r="A90" s="76"/>
      <c r="B90" s="89" t="s">
        <v>55</v>
      </c>
      <c r="C90" s="78" t="s">
        <v>253</v>
      </c>
      <c r="D90" s="90"/>
      <c r="E90" s="80" t="s">
        <v>193</v>
      </c>
      <c r="F90" s="97">
        <v>1</v>
      </c>
      <c r="G90" s="82"/>
      <c r="H90" s="83">
        <f t="shared" ref="H90" si="18">ROUND(G90*F90,2)</f>
        <v>0</v>
      </c>
      <c r="I90" s="84"/>
    </row>
    <row r="91" spans="1:9" s="129" customFormat="1" ht="30" customHeight="1" x14ac:dyDescent="0.2">
      <c r="A91" s="76" t="s">
        <v>223</v>
      </c>
      <c r="B91" s="77" t="s">
        <v>273</v>
      </c>
      <c r="C91" s="127" t="s">
        <v>224</v>
      </c>
      <c r="D91" s="90" t="s">
        <v>220</v>
      </c>
      <c r="E91" s="80"/>
      <c r="F91" s="97"/>
      <c r="G91" s="88"/>
      <c r="H91" s="128"/>
      <c r="I91" s="84"/>
    </row>
    <row r="92" spans="1:9" s="85" customFormat="1" ht="30" customHeight="1" x14ac:dyDescent="0.2">
      <c r="A92" s="76" t="s">
        <v>225</v>
      </c>
      <c r="B92" s="89" t="s">
        <v>51</v>
      </c>
      <c r="C92" s="78" t="s">
        <v>254</v>
      </c>
      <c r="D92" s="90"/>
      <c r="E92" s="80" t="s">
        <v>193</v>
      </c>
      <c r="F92" s="97">
        <v>130</v>
      </c>
      <c r="G92" s="82"/>
      <c r="H92" s="83">
        <f t="shared" ref="H92:H95" si="19">ROUND(G92*F92,2)</f>
        <v>0</v>
      </c>
      <c r="I92" s="84" t="s">
        <v>221</v>
      </c>
    </row>
    <row r="93" spans="1:9" s="85" customFormat="1" ht="30" customHeight="1" x14ac:dyDescent="0.2">
      <c r="A93" s="76"/>
      <c r="B93" s="89" t="s">
        <v>55</v>
      </c>
      <c r="C93" s="78" t="s">
        <v>253</v>
      </c>
      <c r="D93" s="90"/>
      <c r="E93" s="80" t="s">
        <v>193</v>
      </c>
      <c r="F93" s="97">
        <v>1</v>
      </c>
      <c r="G93" s="82"/>
      <c r="H93" s="83">
        <f t="shared" si="19"/>
        <v>0</v>
      </c>
      <c r="I93" s="84"/>
    </row>
    <row r="94" spans="1:9" s="129" customFormat="1" ht="30" customHeight="1" x14ac:dyDescent="0.2">
      <c r="A94" s="76" t="s">
        <v>226</v>
      </c>
      <c r="B94" s="77" t="s">
        <v>302</v>
      </c>
      <c r="C94" s="127" t="s">
        <v>227</v>
      </c>
      <c r="D94" s="90" t="s">
        <v>220</v>
      </c>
      <c r="E94" s="80" t="s">
        <v>79</v>
      </c>
      <c r="F94" s="97">
        <v>1</v>
      </c>
      <c r="G94" s="82"/>
      <c r="H94" s="83">
        <f t="shared" si="19"/>
        <v>0</v>
      </c>
      <c r="I94" s="87"/>
    </row>
    <row r="95" spans="1:9" s="129" customFormat="1" ht="30" customHeight="1" x14ac:dyDescent="0.2">
      <c r="A95" s="76" t="s">
        <v>228</v>
      </c>
      <c r="B95" s="77" t="s">
        <v>274</v>
      </c>
      <c r="C95" s="127" t="s">
        <v>229</v>
      </c>
      <c r="D95" s="90" t="s">
        <v>220</v>
      </c>
      <c r="E95" s="80" t="s">
        <v>193</v>
      </c>
      <c r="F95" s="97">
        <v>150</v>
      </c>
      <c r="G95" s="82"/>
      <c r="H95" s="83">
        <f t="shared" si="19"/>
        <v>0</v>
      </c>
      <c r="I95" s="87"/>
    </row>
    <row r="96" spans="1:9" s="129" customFormat="1" ht="39.950000000000003" customHeight="1" x14ac:dyDescent="0.2">
      <c r="A96" s="76" t="s">
        <v>281</v>
      </c>
      <c r="B96" s="131" t="s">
        <v>275</v>
      </c>
      <c r="C96" s="132" t="s">
        <v>282</v>
      </c>
      <c r="D96" s="79" t="s">
        <v>283</v>
      </c>
      <c r="E96" s="80"/>
      <c r="F96" s="97"/>
      <c r="G96" s="91"/>
      <c r="H96" s="83"/>
      <c r="I96" s="87"/>
    </row>
    <row r="97" spans="1:16" s="129" customFormat="1" ht="30" customHeight="1" x14ac:dyDescent="0.2">
      <c r="A97" s="76" t="s">
        <v>284</v>
      </c>
      <c r="B97" s="133" t="s">
        <v>51</v>
      </c>
      <c r="C97" s="78" t="s">
        <v>285</v>
      </c>
      <c r="D97" s="79" t="s">
        <v>295</v>
      </c>
      <c r="E97" s="80" t="s">
        <v>39</v>
      </c>
      <c r="F97" s="97">
        <v>38</v>
      </c>
      <c r="G97" s="82"/>
      <c r="H97" s="83">
        <f>ROUND(G97*F97,2)</f>
        <v>0</v>
      </c>
      <c r="I97" s="87" t="s">
        <v>286</v>
      </c>
    </row>
    <row r="98" spans="1:16" ht="36" customHeight="1" x14ac:dyDescent="0.2">
      <c r="A98" s="17"/>
      <c r="B98" s="74"/>
      <c r="C98" s="70" t="s">
        <v>19</v>
      </c>
      <c r="D98" s="66"/>
      <c r="E98" s="73"/>
      <c r="F98" s="67"/>
      <c r="G98" s="68"/>
      <c r="H98" s="69"/>
    </row>
    <row r="99" spans="1:16" s="85" customFormat="1" ht="39.950000000000003" customHeight="1" x14ac:dyDescent="0.2">
      <c r="A99" s="76" t="s">
        <v>197</v>
      </c>
      <c r="B99" s="77" t="s">
        <v>276</v>
      </c>
      <c r="C99" s="98" t="s">
        <v>198</v>
      </c>
      <c r="D99" s="99" t="s">
        <v>199</v>
      </c>
      <c r="E99" s="80" t="s">
        <v>79</v>
      </c>
      <c r="F99" s="97">
        <v>5</v>
      </c>
      <c r="G99" s="82"/>
      <c r="H99" s="83">
        <f>ROUND(G99*F99,2)</f>
        <v>0</v>
      </c>
      <c r="I99" s="84"/>
    </row>
    <row r="100" spans="1:16" s="85" customFormat="1" ht="30" customHeight="1" x14ac:dyDescent="0.2">
      <c r="A100" s="100" t="s">
        <v>210</v>
      </c>
      <c r="B100" s="121" t="s">
        <v>277</v>
      </c>
      <c r="C100" s="115" t="s">
        <v>211</v>
      </c>
      <c r="D100" s="120" t="s">
        <v>212</v>
      </c>
      <c r="E100" s="117"/>
      <c r="F100" s="122"/>
      <c r="G100" s="123"/>
      <c r="H100" s="113"/>
      <c r="I100" s="123"/>
      <c r="J100" s="124"/>
      <c r="K100" s="125"/>
      <c r="L100" s="113"/>
      <c r="M100" s="125"/>
      <c r="N100" s="113"/>
      <c r="O100" s="125"/>
      <c r="P100" s="113"/>
    </row>
    <row r="101" spans="1:16" s="85" customFormat="1" ht="30" customHeight="1" x14ac:dyDescent="0.2">
      <c r="A101" s="100" t="s">
        <v>213</v>
      </c>
      <c r="B101" s="89" t="s">
        <v>51</v>
      </c>
      <c r="C101" s="78" t="s">
        <v>214</v>
      </c>
      <c r="D101" s="90"/>
      <c r="E101" s="80" t="s">
        <v>215</v>
      </c>
      <c r="F101" s="126">
        <v>1</v>
      </c>
      <c r="G101" s="82"/>
      <c r="H101" s="103">
        <f>ROUND(G101*F101,2)</f>
        <v>0</v>
      </c>
      <c r="I101" s="82">
        <v>2590</v>
      </c>
      <c r="J101" s="83">
        <f t="shared" ref="J101" si="20">ROUND(I101*F101,2)</f>
        <v>2590</v>
      </c>
      <c r="K101" s="82">
        <v>2315</v>
      </c>
      <c r="L101" s="103">
        <f>ROUND(K101*F101,2)</f>
        <v>2315</v>
      </c>
      <c r="M101" s="82">
        <v>4000</v>
      </c>
      <c r="N101" s="103">
        <f>ROUND(M101*F101,2)</f>
        <v>4000</v>
      </c>
      <c r="O101" s="82">
        <v>2000</v>
      </c>
      <c r="P101" s="103">
        <f>ROUND(O101*F101,2)</f>
        <v>2000</v>
      </c>
    </row>
    <row r="102" spans="1:16" ht="36" customHeight="1" x14ac:dyDescent="0.2">
      <c r="A102" s="17"/>
      <c r="B102" s="64"/>
      <c r="C102" s="70" t="s">
        <v>20</v>
      </c>
      <c r="D102" s="66"/>
      <c r="E102" s="71"/>
      <c r="F102" s="66"/>
      <c r="G102" s="68"/>
      <c r="H102" s="69"/>
    </row>
    <row r="103" spans="1:16" ht="30" customHeight="1" x14ac:dyDescent="0.2">
      <c r="A103" s="100"/>
      <c r="B103" s="101" t="s">
        <v>278</v>
      </c>
      <c r="C103" s="78" t="s">
        <v>200</v>
      </c>
      <c r="D103" s="90" t="s">
        <v>288</v>
      </c>
      <c r="E103" s="80" t="s">
        <v>39</v>
      </c>
      <c r="F103" s="102">
        <v>16000</v>
      </c>
      <c r="G103" s="82"/>
      <c r="H103" s="103">
        <f>ROUND(G103*F103,2)</f>
        <v>0</v>
      </c>
      <c r="I103" s="82">
        <v>9</v>
      </c>
      <c r="J103" s="83">
        <f t="shared" ref="J103" si="21">ROUND(I103*F103,2)</f>
        <v>144000</v>
      </c>
      <c r="K103" s="82">
        <v>9.8000000000000007</v>
      </c>
      <c r="L103" s="103">
        <f>ROUND(K103*F103,2)</f>
        <v>156800</v>
      </c>
      <c r="M103" s="82">
        <v>9</v>
      </c>
      <c r="N103" s="103">
        <f>ROUND(M103*F103,2)</f>
        <v>144000</v>
      </c>
      <c r="O103" s="82">
        <v>9.5</v>
      </c>
      <c r="P103" s="103">
        <f>ROUND(O103*F103,2)</f>
        <v>152000</v>
      </c>
    </row>
    <row r="104" spans="1:16" s="85" customFormat="1" ht="30" customHeight="1" x14ac:dyDescent="0.2">
      <c r="A104" s="104" t="s">
        <v>201</v>
      </c>
      <c r="B104" s="105" t="s">
        <v>279</v>
      </c>
      <c r="C104" s="106" t="s">
        <v>205</v>
      </c>
      <c r="D104" s="107" t="s">
        <v>202</v>
      </c>
      <c r="E104" s="108"/>
      <c r="F104" s="109"/>
      <c r="G104" s="110"/>
      <c r="H104" s="111"/>
      <c r="I104" s="110"/>
      <c r="J104" s="112"/>
      <c r="K104" s="110"/>
      <c r="L104" s="113"/>
      <c r="M104" s="110"/>
      <c r="N104" s="113"/>
      <c r="O104" s="110"/>
      <c r="P104" s="113"/>
    </row>
    <row r="105" spans="1:16" s="85" customFormat="1" ht="30" customHeight="1" x14ac:dyDescent="0.2">
      <c r="A105" s="104" t="s">
        <v>203</v>
      </c>
      <c r="B105" s="89" t="s">
        <v>51</v>
      </c>
      <c r="C105" s="78" t="s">
        <v>204</v>
      </c>
      <c r="D105" s="90"/>
      <c r="E105" s="80" t="s">
        <v>39</v>
      </c>
      <c r="F105" s="81">
        <v>2000</v>
      </c>
      <c r="G105" s="82"/>
      <c r="H105" s="103">
        <f>ROUND(G105*F105,2)</f>
        <v>0</v>
      </c>
      <c r="I105" s="82">
        <v>20.5</v>
      </c>
      <c r="J105" s="83">
        <f t="shared" ref="J105" si="22">ROUND(I105*F105,2)</f>
        <v>41000</v>
      </c>
      <c r="K105" s="82">
        <v>21</v>
      </c>
      <c r="L105" s="103">
        <f>ROUND(K105*F105,2)</f>
        <v>42000</v>
      </c>
      <c r="M105" s="82">
        <v>20</v>
      </c>
      <c r="N105" s="103">
        <f>ROUND(M105*F105,2)</f>
        <v>40000</v>
      </c>
      <c r="O105" s="82">
        <v>20</v>
      </c>
      <c r="P105" s="103">
        <f>ROUND(O105*F105,2)</f>
        <v>40000</v>
      </c>
    </row>
    <row r="106" spans="1:16" ht="36" customHeight="1" x14ac:dyDescent="0.2">
      <c r="A106" s="17"/>
      <c r="B106" s="6"/>
      <c r="C106" s="30" t="s">
        <v>21</v>
      </c>
      <c r="D106" s="9"/>
      <c r="E106" s="8"/>
      <c r="F106" s="7"/>
      <c r="G106" s="17"/>
      <c r="H106" s="20"/>
    </row>
    <row r="107" spans="1:16" ht="36" customHeight="1" x14ac:dyDescent="0.2">
      <c r="A107" s="17"/>
      <c r="B107" s="93" t="s">
        <v>299</v>
      </c>
      <c r="C107" s="78" t="s">
        <v>206</v>
      </c>
      <c r="D107" s="90"/>
      <c r="E107" s="80" t="s">
        <v>39</v>
      </c>
      <c r="F107" s="102">
        <v>1000</v>
      </c>
      <c r="G107" s="82"/>
      <c r="H107" s="103">
        <f>ROUND(G107*F107,2)</f>
        <v>0</v>
      </c>
      <c r="I107" s="82">
        <v>50</v>
      </c>
      <c r="J107" s="83">
        <f t="shared" ref="J107:J110" si="23">ROUND(I107*F107,2)</f>
        <v>50000</v>
      </c>
      <c r="K107" s="82">
        <v>53.5</v>
      </c>
      <c r="L107" s="103">
        <f>ROUND(K107*F107,2)</f>
        <v>53500</v>
      </c>
      <c r="M107" s="82">
        <v>24</v>
      </c>
      <c r="N107" s="103">
        <f>ROUND(M107*F107,2)</f>
        <v>24000</v>
      </c>
      <c r="O107" s="82">
        <v>45</v>
      </c>
      <c r="P107" s="103">
        <f>ROUND(O107*F107,2)</f>
        <v>45000</v>
      </c>
    </row>
    <row r="108" spans="1:16" s="85" customFormat="1" ht="30" customHeight="1" x14ac:dyDescent="0.2">
      <c r="A108" s="114"/>
      <c r="B108" s="93" t="s">
        <v>300</v>
      </c>
      <c r="C108" s="78" t="s">
        <v>208</v>
      </c>
      <c r="D108" s="79" t="s">
        <v>296</v>
      </c>
      <c r="E108" s="80" t="s">
        <v>209</v>
      </c>
      <c r="F108" s="81">
        <v>10</v>
      </c>
      <c r="G108" s="82"/>
      <c r="H108" s="103">
        <f t="shared" ref="H108:H109" si="24">ROUND(G108*F108,2)</f>
        <v>0</v>
      </c>
      <c r="I108" s="82">
        <v>600</v>
      </c>
      <c r="J108" s="83">
        <f t="shared" si="23"/>
        <v>6000</v>
      </c>
      <c r="K108" s="82">
        <v>698</v>
      </c>
      <c r="L108" s="103">
        <f>ROUND(K108*F108,2)</f>
        <v>6980</v>
      </c>
      <c r="M108" s="82">
        <v>1900</v>
      </c>
      <c r="N108" s="103">
        <f>ROUND(M108*F108,2)</f>
        <v>19000</v>
      </c>
      <c r="O108" s="82">
        <v>450</v>
      </c>
      <c r="P108" s="103">
        <f>ROUND(O108*F108,2)</f>
        <v>4500</v>
      </c>
    </row>
    <row r="109" spans="1:16" s="85" customFormat="1" ht="30" customHeight="1" x14ac:dyDescent="0.2">
      <c r="A109" s="114"/>
      <c r="B109" s="93" t="s">
        <v>303</v>
      </c>
      <c r="C109" s="78" t="s">
        <v>287</v>
      </c>
      <c r="D109" s="79" t="s">
        <v>283</v>
      </c>
      <c r="E109" s="80" t="s">
        <v>289</v>
      </c>
      <c r="F109" s="81">
        <v>25</v>
      </c>
      <c r="G109" s="82"/>
      <c r="H109" s="103">
        <f t="shared" si="24"/>
        <v>0</v>
      </c>
      <c r="I109" s="134"/>
    </row>
    <row r="110" spans="1:16" s="85" customFormat="1" ht="30" customHeight="1" x14ac:dyDescent="0.2">
      <c r="A110" s="114"/>
      <c r="B110" s="93" t="s">
        <v>304</v>
      </c>
      <c r="C110" s="115" t="s">
        <v>207</v>
      </c>
      <c r="D110" s="116"/>
      <c r="E110" s="117" t="s">
        <v>79</v>
      </c>
      <c r="F110" s="118">
        <v>1</v>
      </c>
      <c r="G110" s="119"/>
      <c r="H110" s="111">
        <f t="shared" ref="H110" si="25">ROUND(G110*F110,2)</f>
        <v>0</v>
      </c>
      <c r="I110" s="82">
        <v>750</v>
      </c>
      <c r="J110" s="83">
        <f t="shared" si="23"/>
        <v>750</v>
      </c>
      <c r="K110" s="82">
        <v>495</v>
      </c>
      <c r="L110" s="103">
        <f>ROUND(K110*F110,2)</f>
        <v>495</v>
      </c>
      <c r="M110" s="82">
        <v>525</v>
      </c>
      <c r="N110" s="103">
        <f>ROUND(M110*F110,2)</f>
        <v>525</v>
      </c>
      <c r="O110" s="82">
        <v>1000</v>
      </c>
      <c r="P110" s="103">
        <f>ROUND(O110*F110,2)</f>
        <v>1000</v>
      </c>
    </row>
    <row r="111" spans="1:16" ht="30" customHeight="1" thickBot="1" x14ac:dyDescent="0.25">
      <c r="A111" s="18"/>
      <c r="B111" s="33" t="str">
        <f>B6</f>
        <v>A</v>
      </c>
      <c r="C111" s="142" t="str">
        <f>C6</f>
        <v>PLESSIS ROAD - FERMOR AVENUE TO DUGALD ROAD</v>
      </c>
      <c r="D111" s="143"/>
      <c r="E111" s="143"/>
      <c r="F111" s="144"/>
      <c r="G111" s="18" t="s">
        <v>14</v>
      </c>
      <c r="H111" s="18">
        <f>SUM(H6:H110)</f>
        <v>0</v>
      </c>
    </row>
    <row r="112" spans="1:16" s="56" customFormat="1" ht="30" customHeight="1" thickTop="1" x14ac:dyDescent="0.2">
      <c r="A112" s="55"/>
      <c r="B112" s="58" t="s">
        <v>13</v>
      </c>
      <c r="C112" s="146" t="s">
        <v>29</v>
      </c>
      <c r="D112" s="147"/>
      <c r="E112" s="147"/>
      <c r="F112" s="148"/>
      <c r="G112" s="55"/>
      <c r="H112" s="59"/>
    </row>
    <row r="113" spans="1:8" s="54" customFormat="1" ht="30" customHeight="1" x14ac:dyDescent="0.2">
      <c r="A113" s="60" t="s">
        <v>26</v>
      </c>
      <c r="B113" s="155" t="s">
        <v>108</v>
      </c>
      <c r="C113" s="70" t="s">
        <v>27</v>
      </c>
      <c r="D113" s="66" t="s">
        <v>28</v>
      </c>
      <c r="E113" s="73" t="s">
        <v>25</v>
      </c>
      <c r="F113" s="67">
        <v>1</v>
      </c>
      <c r="G113" s="75"/>
      <c r="H113" s="69">
        <f t="shared" ref="H113" si="26">ROUND(G113*F113,2)</f>
        <v>0</v>
      </c>
    </row>
    <row r="114" spans="1:8" s="56" customFormat="1" ht="30" customHeight="1" thickBot="1" x14ac:dyDescent="0.25">
      <c r="A114" s="61"/>
      <c r="B114" s="62" t="str">
        <f>B112</f>
        <v>B</v>
      </c>
      <c r="C114" s="149" t="str">
        <f>C112</f>
        <v>MOBILIZATION /DEMOBILIZATION</v>
      </c>
      <c r="D114" s="150"/>
      <c r="E114" s="150"/>
      <c r="F114" s="151"/>
      <c r="G114" s="57" t="s">
        <v>14</v>
      </c>
      <c r="H114" s="63">
        <f>H113</f>
        <v>0</v>
      </c>
    </row>
    <row r="115" spans="1:8" ht="36" customHeight="1" thickTop="1" x14ac:dyDescent="0.25">
      <c r="A115" s="48"/>
      <c r="B115" s="10"/>
      <c r="C115" s="14" t="s">
        <v>15</v>
      </c>
      <c r="D115" s="23"/>
      <c r="E115" s="1"/>
      <c r="F115" s="1"/>
      <c r="H115" s="52"/>
    </row>
    <row r="116" spans="1:8" ht="30" customHeight="1" thickBot="1" x14ac:dyDescent="0.25">
      <c r="A116" s="18"/>
      <c r="B116" s="33" t="str">
        <f>B6</f>
        <v>A</v>
      </c>
      <c r="C116" s="145" t="str">
        <f>C6</f>
        <v>PLESSIS ROAD - FERMOR AVENUE TO DUGALD ROAD</v>
      </c>
      <c r="D116" s="143"/>
      <c r="E116" s="143"/>
      <c r="F116" s="144"/>
      <c r="G116" s="18" t="s">
        <v>14</v>
      </c>
      <c r="H116" s="18">
        <f>H111</f>
        <v>0</v>
      </c>
    </row>
    <row r="117" spans="1:8" ht="30" customHeight="1" thickTop="1" thickBot="1" x14ac:dyDescent="0.25">
      <c r="A117" s="25"/>
      <c r="B117" s="33" t="str">
        <f>B112</f>
        <v>B</v>
      </c>
      <c r="C117" s="152" t="str">
        <f>C112</f>
        <v>MOBILIZATION /DEMOBILIZATION</v>
      </c>
      <c r="D117" s="153"/>
      <c r="E117" s="153"/>
      <c r="F117" s="154"/>
      <c r="G117" s="25" t="s">
        <v>14</v>
      </c>
      <c r="H117" s="25">
        <f>H114</f>
        <v>0</v>
      </c>
    </row>
    <row r="118" spans="1:8" ht="37.9" customHeight="1" thickTop="1" x14ac:dyDescent="0.2">
      <c r="A118" s="17"/>
      <c r="B118" s="140" t="s">
        <v>23</v>
      </c>
      <c r="C118" s="141"/>
      <c r="D118" s="141"/>
      <c r="E118" s="141"/>
      <c r="F118" s="141"/>
      <c r="G118" s="135">
        <f>SUM(H116:H117)</f>
        <v>0</v>
      </c>
      <c r="H118" s="136"/>
    </row>
    <row r="119" spans="1:8" ht="15.95" customHeight="1" x14ac:dyDescent="0.2">
      <c r="A119" s="49"/>
      <c r="B119" s="44"/>
      <c r="C119" s="45"/>
      <c r="D119" s="46"/>
      <c r="E119" s="45"/>
      <c r="F119" s="45"/>
      <c r="G119" s="24"/>
      <c r="H119" s="53"/>
    </row>
  </sheetData>
  <sheetProtection algorithmName="SHA-512" hashValue="VqaT29q7Zk7K3TnzYyq1eYdYVsXhV9/SU6QGhYgHSG6+QCYCxXy1tYkR6DvQcs/5nJgL9MNnl3dvE0n4exQHpg==" saltValue="KwmZxHy8+51/qaZQB8f8og==" spinCount="100000" sheet="1" objects="1" scenarios="1" selectLockedCells="1"/>
  <mergeCells count="8">
    <mergeCell ref="G118:H118"/>
    <mergeCell ref="C6:F6"/>
    <mergeCell ref="B118:F118"/>
    <mergeCell ref="C111:F111"/>
    <mergeCell ref="C116:F116"/>
    <mergeCell ref="C112:F112"/>
    <mergeCell ref="C114:F114"/>
    <mergeCell ref="C117:F117"/>
  </mergeCells>
  <phoneticPr fontId="0" type="noConversion"/>
  <conditionalFormatting sqref="D8:D33 D35:D83">
    <cfRule type="cellIs" dxfId="20" priority="96" stopIfTrue="1" operator="equal">
      <formula>"CW 2130-R11"</formula>
    </cfRule>
    <cfRule type="cellIs" dxfId="19" priority="97" stopIfTrue="1" operator="equal">
      <formula>"CW 3120-R2"</formula>
    </cfRule>
    <cfRule type="cellIs" dxfId="18" priority="98" stopIfTrue="1" operator="equal">
      <formula>"CW 3240-R7"</formula>
    </cfRule>
  </conditionalFormatting>
  <conditionalFormatting sqref="D85">
    <cfRule type="cellIs" dxfId="17" priority="57" stopIfTrue="1" operator="equal">
      <formula>"CW 2130-R11"</formula>
    </cfRule>
    <cfRule type="cellIs" dxfId="16" priority="58" stopIfTrue="1" operator="equal">
      <formula>"CW 3120-R2"</formula>
    </cfRule>
    <cfRule type="cellIs" dxfId="15" priority="59" stopIfTrue="1" operator="equal">
      <formula>"CW 3240-R7"</formula>
    </cfRule>
  </conditionalFormatting>
  <conditionalFormatting sqref="D87:D97">
    <cfRule type="cellIs" dxfId="14" priority="5" stopIfTrue="1" operator="equal">
      <formula>"CW 3120-R2"</formula>
    </cfRule>
    <cfRule type="cellIs" dxfId="13" priority="6" stopIfTrue="1" operator="equal">
      <formula>"CW 3240-R7"</formula>
    </cfRule>
  </conditionalFormatting>
  <conditionalFormatting sqref="D88:D97">
    <cfRule type="cellIs" dxfId="12" priority="4" stopIfTrue="1" operator="equal">
      <formula>"CW 2130-R11"</formula>
    </cfRule>
  </conditionalFormatting>
  <conditionalFormatting sqref="D99">
    <cfRule type="cellIs" dxfId="11" priority="51" stopIfTrue="1" operator="equal">
      <formula>"CW 2130-R11"</formula>
    </cfRule>
    <cfRule type="cellIs" dxfId="10" priority="52" stopIfTrue="1" operator="equal">
      <formula>"CW 3120-R2"</formula>
    </cfRule>
    <cfRule type="cellIs" dxfId="9" priority="53" stopIfTrue="1" operator="equal">
      <formula>"CW 3240-R7"</formula>
    </cfRule>
  </conditionalFormatting>
  <conditionalFormatting sqref="D100:D101">
    <cfRule type="cellIs" dxfId="8" priority="37" stopIfTrue="1" operator="equal">
      <formula>"CW 3120-R2"</formula>
    </cfRule>
    <cfRule type="cellIs" dxfId="7" priority="38" stopIfTrue="1" operator="equal">
      <formula>"CW 3240-R7"</formula>
    </cfRule>
  </conditionalFormatting>
  <conditionalFormatting sqref="D101">
    <cfRule type="cellIs" dxfId="6" priority="36" stopIfTrue="1" operator="equal">
      <formula>"CW 2130-R11"</formula>
    </cfRule>
  </conditionalFormatting>
  <conditionalFormatting sqref="D103:D105">
    <cfRule type="cellIs" dxfId="5" priority="48" stopIfTrue="1" operator="equal">
      <formula>"CW 2130-R11"</formula>
    </cfRule>
    <cfRule type="cellIs" dxfId="4" priority="49" stopIfTrue="1" operator="equal">
      <formula>"CW 3120-R2"</formula>
    </cfRule>
    <cfRule type="cellIs" dxfId="3" priority="50" stopIfTrue="1" operator="equal">
      <formula>"CW 3240-R7"</formula>
    </cfRule>
  </conditionalFormatting>
  <conditionalFormatting sqref="D107:D110">
    <cfRule type="cellIs" dxfId="2" priority="39" stopIfTrue="1" operator="equal">
      <formula>"CW 2130-R11"</formula>
    </cfRule>
    <cfRule type="cellIs" dxfId="1" priority="40" stopIfTrue="1" operator="equal">
      <formula>"CW 3120-R2"</formula>
    </cfRule>
    <cfRule type="cellIs" dxfId="0" priority="41" stopIfTrue="1" operator="equal">
      <formula>"CW 3240-R7"</formula>
    </cfRule>
  </conditionalFormatting>
  <dataValidations xWindow="586" yWindow="404" count="4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113" xr:uid="{00000000-0002-0000-0100-000000000000}">
      <formula1>IF(AND(G113&gt;=0.01,G113&lt;=G118*0.05),ROUND(G113,2),0.01)</formula1>
    </dataValidation>
    <dataValidation type="custom" allowBlank="1" showInputMessage="1" showErrorMessage="1" error="If you can enter a Unit  Price in this cell, pLease contact the Contract Administrator immediately!" sqref="G25 G32 G15 G19 G29 G35 G38 G40 G51 G43 G45 G59 G56 G8 G63 G73 G78 O104 G104 I104 K104 M104 K100 M100 O100 G91 G88 G47 G69:G70 G66" xr:uid="{449B1621-1015-4C41-9E15-9CB9C2E01B47}">
      <formula1>"isblank(G3)"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33 G16:G18 G26 G36:G37 G39 G57:G58 G20:G24 G28 G30:G31 G9:G14 G71:G72 K110 G85 G79:G83 K105 M105 O105 G105 G103 I105 I103 K103 M103 O103 I110 O110 M110 G97 G99 G101 I101 K101 M101 O101 G87 G67:G68 G44 G46 G48:G50 G52:G55 G60:G62 G64:G65 G89:G90 G92:G95 M107:M108 O107:O108 I107:I108 G107:G110 K107:K108 G74:G77 G41:G42" xr:uid="{C7635D14-A7BE-4637-921E-B2CD72D3A889}">
      <formula1>IF(G9&gt;=0.01,ROUND(G9,2),0.01)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100 I100" xr:uid="{13D57408-90A2-47EA-A050-B7B1A7E9B07B}">
      <formula1>0</formula1>
    </dataValidation>
  </dataValidations>
  <pageMargins left="0.51181102362204722" right="0.51181102362204722" top="0.74803149606299213" bottom="0.74803149606299213" header="0.23622047244094491" footer="0.23622047244094491"/>
  <pageSetup scale="75" orientation="portrait" r:id="rId1"/>
  <headerFooter alignWithMargins="0">
    <oddHeader>&amp;L&amp;10The City of Winnipeg
Tender No. 66-2026&amp;R&amp;10Bid Submission
&amp;P of &amp;N</oddHeader>
    <oddFooter xml:space="preserve">&amp;R                    </oddFooter>
  </headerFooter>
  <rowBreaks count="5" manualBreakCount="5">
    <brk id="28" min="1" max="7" man="1"/>
    <brk id="50" min="1" max="7" man="1"/>
    <brk id="68" min="1" max="7" man="1"/>
    <brk id="85" min="1" max="7" man="1"/>
    <brk id="101" min="1" max="7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2d11ed-909f-4f8e-806a-4d1f2234a4da" xsi:nil="true"/>
    <lcf76f155ced4ddcb4097134ff3c332f xmlns="ddf9e4dd-43fe-48d0-a99f-11f060811c1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5626032C14E34E848CA2516BA1613C" ma:contentTypeVersion="15" ma:contentTypeDescription="Create a new document." ma:contentTypeScope="" ma:versionID="71e89197bd98e684cdda02a53bbae00e">
  <xsd:schema xmlns:xsd="http://www.w3.org/2001/XMLSchema" xmlns:xs="http://www.w3.org/2001/XMLSchema" xmlns:p="http://schemas.microsoft.com/office/2006/metadata/properties" xmlns:ns2="ddf9e4dd-43fe-48d0-a99f-11f060811c1e" xmlns:ns3="942d11ed-909f-4f8e-806a-4d1f2234a4da" targetNamespace="http://schemas.microsoft.com/office/2006/metadata/properties" ma:root="true" ma:fieldsID="37b04308e3e0f1a42b3488739c9500d6" ns2:_="" ns3:_="">
    <xsd:import namespace="ddf9e4dd-43fe-48d0-a99f-11f060811c1e"/>
    <xsd:import namespace="942d11ed-909f-4f8e-806a-4d1f2234a4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9e4dd-43fe-48d0-a99f-11f060811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d298e1-810f-4711-8be9-ef4702f2a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d11ed-909f-4f8e-806a-4d1f2234a4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c49010f-97dd-49e1-ba26-7ff2ce15f29b}" ma:internalName="TaxCatchAll" ma:showField="CatchAllData" ma:web="942d11ed-909f-4f8e-806a-4d1f2234a4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6A8B45-9225-4D4B-B63E-DC00B3ABA311}">
  <ds:schemaRefs>
    <ds:schemaRef ds:uri="ddf9e4dd-43fe-48d0-a99f-11f060811c1e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942d11ed-909f-4f8e-806a-4d1f2234a4da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627B38-63F5-4506-8DBC-EAEFE0C72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9e4dd-43fe-48d0-a99f-11f060811c1e"/>
    <ds:schemaRef ds:uri="942d11ed-909f-4f8e-806a-4d1f2234a4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CB7B0D-C1B5-488B-AFAD-56193928E7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FORM B - PRICES</vt:lpstr>
      <vt:lpstr>'FORM B - PRICES'!Print_Area</vt:lpstr>
      <vt:lpstr>'FORM B - PRICES'!Print_Titles</vt:lpstr>
      <vt:lpstr>Print_Titles</vt:lpstr>
      <vt:lpstr>XEVERYTHING</vt:lpstr>
      <vt:lpstr>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Feb. 23, 2026
by C. Humbert
File Size 37.2KB</dc:description>
  <cp:lastModifiedBy>Humbert, Cory</cp:lastModifiedBy>
  <cp:lastPrinted>2026-02-23T21:10:54Z</cp:lastPrinted>
  <dcterms:created xsi:type="dcterms:W3CDTF">1999-03-31T15:44:33Z</dcterms:created>
  <dcterms:modified xsi:type="dcterms:W3CDTF">2026-02-23T21:13:44Z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0x010100C45626032C14E34E848CA2516BA1613C</vt:lpwstr>
  </property>
  <property fmtid="{D5CDD505-2E9C-101B-9397-08002B2CF9AE}" pid="5" name="MediaServiceImageTags">
    <vt:lpwstr/>
  </property>
</Properties>
</file>